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640" activeTab="4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<sst xmlns="http://schemas.openxmlformats.org/spreadsheetml/2006/main" count="355" uniqueCount="257">
  <si>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</si>
  <si>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</si>
  <si>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</si>
  <si>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</si>
  <si>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</si>
  <si>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</si>
  <si>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</si>
  <si>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</si>
  <si>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</si>
  <si>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</si>
  <si>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</si>
  <si>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</si>
  <si>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2.</t>
  </si>
  <si>
    <t xml:space="preserve">3. </t>
  </si>
  <si>
    <t>OSNOVNA ŠKOLA</t>
  </si>
  <si>
    <t>SREDNJE ŠKOLE - 1. skupina</t>
  </si>
  <si>
    <t>SREDNJE ŠKOLE - 4. skupina</t>
  </si>
  <si>
    <t>SREDNJE ŠKOLE - 3. skupina</t>
  </si>
  <si>
    <t>SREDNJE ŠKOLE - 2. skupina</t>
  </si>
  <si>
    <t>1P</t>
  </si>
  <si>
    <t>2P</t>
  </si>
  <si>
    <t>∑T</t>
  </si>
  <si>
    <t>∑P</t>
  </si>
  <si>
    <t>27. veljace 2014. u 10.00</t>
  </si>
  <si>
    <t>ŽUPANIJSKO NATJECANJE IZ FIZIKE 2013/14.</t>
  </si>
  <si>
    <t>55555 Fizika</t>
  </si>
  <si>
    <t xml:space="preserve">Maria </t>
  </si>
  <si>
    <t>Krajči</t>
  </si>
  <si>
    <t>67376lipa</t>
  </si>
  <si>
    <t>Ivana</t>
  </si>
  <si>
    <t>Mikić</t>
  </si>
  <si>
    <t>42200sat</t>
  </si>
  <si>
    <t>Nikola</t>
  </si>
  <si>
    <t>Juran</t>
  </si>
  <si>
    <t>Fran Ivan</t>
  </si>
  <si>
    <t>Čubranić</t>
  </si>
  <si>
    <t>Luka</t>
  </si>
  <si>
    <t>Banović</t>
  </si>
  <si>
    <t xml:space="preserve">Ema </t>
  </si>
  <si>
    <t>Herc</t>
  </si>
  <si>
    <t>61718pear</t>
  </si>
  <si>
    <t>Matea</t>
  </si>
  <si>
    <t>Kršanac</t>
  </si>
  <si>
    <t xml:space="preserve">Matea </t>
  </si>
  <si>
    <t>Pešut</t>
  </si>
  <si>
    <t xml:space="preserve">Tina </t>
  </si>
  <si>
    <t>Bakić</t>
  </si>
  <si>
    <t>99999 Pingvin</t>
  </si>
  <si>
    <t>Anamaria</t>
  </si>
  <si>
    <t>Komen</t>
  </si>
  <si>
    <t xml:space="preserve">Bruno </t>
  </si>
  <si>
    <t>Ribarić</t>
  </si>
  <si>
    <t>Lucija</t>
  </si>
  <si>
    <t>Zekić</t>
  </si>
  <si>
    <t>Mateo</t>
  </si>
  <si>
    <t>Bruketa</t>
  </si>
  <si>
    <t>Veronika</t>
  </si>
  <si>
    <t>Jeličić</t>
  </si>
  <si>
    <t>Paula</t>
  </si>
  <si>
    <t>Prskalo</t>
  </si>
  <si>
    <t>12345 Broj</t>
  </si>
  <si>
    <t>Antonio</t>
  </si>
  <si>
    <t>Gecan</t>
  </si>
  <si>
    <t xml:space="preserve">Alan </t>
  </si>
  <si>
    <t>Beljan</t>
  </si>
  <si>
    <t>55334sirax</t>
  </si>
  <si>
    <t>Matija</t>
  </si>
  <si>
    <t>Starčević</t>
  </si>
  <si>
    <t>01888celtic</t>
  </si>
  <si>
    <t>Toni</t>
  </si>
  <si>
    <t>Srok</t>
  </si>
  <si>
    <t>Marko</t>
  </si>
  <si>
    <t>Ivošević</t>
  </si>
  <si>
    <t>Dudjak</t>
  </si>
  <si>
    <t>Matej</t>
  </si>
  <si>
    <t>12361ljama</t>
  </si>
  <si>
    <t>Marina</t>
  </si>
  <si>
    <t>Samblić</t>
  </si>
  <si>
    <t>Dominik</t>
  </si>
  <si>
    <t>Jakovac</t>
  </si>
  <si>
    <t>Ivona</t>
  </si>
  <si>
    <t>Brajdić</t>
  </si>
  <si>
    <t>Ema</t>
  </si>
  <si>
    <t>Ukić</t>
  </si>
  <si>
    <t xml:space="preserve">Manuel </t>
  </si>
  <si>
    <t>Jelić</t>
  </si>
  <si>
    <t>54367 Slagalica</t>
  </si>
  <si>
    <t>Žužić</t>
  </si>
  <si>
    <t>Katarina</t>
  </si>
  <si>
    <t>Tuftan</t>
  </si>
  <si>
    <t>Marin</t>
  </si>
  <si>
    <t>Capan</t>
  </si>
  <si>
    <t>47474 Zmaj</t>
  </si>
  <si>
    <t>Bruno</t>
  </si>
  <si>
    <t>Pogorelić</t>
  </si>
  <si>
    <t>Gabrijel</t>
  </si>
  <si>
    <t>Krizmanić</t>
  </si>
  <si>
    <t>11235 Superstar</t>
  </si>
  <si>
    <t>Ivan</t>
  </si>
  <si>
    <t>Sinčić</t>
  </si>
  <si>
    <t xml:space="preserve">Barbara </t>
  </si>
  <si>
    <t>Breš</t>
  </si>
  <si>
    <t>Živković</t>
  </si>
  <si>
    <t>Trgovac</t>
  </si>
  <si>
    <t>Laura</t>
  </si>
  <si>
    <t>Karabajić</t>
  </si>
  <si>
    <t>Doričić</t>
  </si>
  <si>
    <t>Šoljić</t>
  </si>
  <si>
    <t>Marsel</t>
  </si>
  <si>
    <t>Kaluža</t>
  </si>
  <si>
    <t>Milan</t>
  </si>
  <si>
    <t>Kitić</t>
  </si>
  <si>
    <t>Rene</t>
  </si>
  <si>
    <t>Šeša</t>
  </si>
  <si>
    <t>Leon</t>
  </si>
  <si>
    <t>Baris</t>
  </si>
  <si>
    <t>00000Mozak</t>
  </si>
  <si>
    <t>Albert</t>
  </si>
  <si>
    <t>Sirotich</t>
  </si>
  <si>
    <t>ENTER 88888</t>
  </si>
  <si>
    <t>Dino</t>
  </si>
  <si>
    <t>Žigulić</t>
  </si>
  <si>
    <t>Dorian</t>
  </si>
  <si>
    <t>Dončević</t>
  </si>
  <si>
    <t>13579 OVISNOST</t>
  </si>
  <si>
    <t>Salković</t>
  </si>
  <si>
    <t>Sinožić</t>
  </si>
  <si>
    <t>01997Messi</t>
  </si>
  <si>
    <t>Manuel</t>
  </si>
  <si>
    <t>Žic</t>
  </si>
  <si>
    <t xml:space="preserve">Una </t>
  </si>
  <si>
    <t>Rastović</t>
  </si>
  <si>
    <t>Angelo</t>
  </si>
  <si>
    <t>Zec</t>
  </si>
  <si>
    <t>14159Tardis</t>
  </si>
  <si>
    <t>Petar</t>
  </si>
  <si>
    <t>Žauhar</t>
  </si>
  <si>
    <t>Patrik</t>
  </si>
  <si>
    <t>Pokorni</t>
  </si>
  <si>
    <t>51097Alduin</t>
  </si>
  <si>
    <t>Filip</t>
  </si>
  <si>
    <t>Konić</t>
  </si>
  <si>
    <t>35810 NOKIA</t>
  </si>
  <si>
    <t>Jakov</t>
  </si>
  <si>
    <t>Kruljac</t>
  </si>
  <si>
    <t>Andrej</t>
  </si>
  <si>
    <t>Lovre</t>
  </si>
  <si>
    <t>Šušić</t>
  </si>
  <si>
    <t>Karneluti</t>
  </si>
  <si>
    <t>Sara</t>
  </si>
  <si>
    <t>Luči</t>
  </si>
  <si>
    <t>Krnić</t>
  </si>
  <si>
    <t>51512lopta</t>
  </si>
  <si>
    <t>Vlaić</t>
  </si>
  <si>
    <t>Šarlija</t>
  </si>
  <si>
    <t>57657BETON</t>
  </si>
  <si>
    <t>Andrić</t>
  </si>
  <si>
    <t>54321medvjed</t>
  </si>
  <si>
    <t>Čamber</t>
  </si>
  <si>
    <t>Marcel</t>
  </si>
  <si>
    <t>Glavić</t>
  </si>
  <si>
    <t>73482fizika</t>
  </si>
  <si>
    <t>Al</t>
  </si>
  <si>
    <t>Depope</t>
  </si>
  <si>
    <t>00000nula</t>
  </si>
  <si>
    <t>Smešny</t>
  </si>
  <si>
    <t>33333kelj</t>
  </si>
  <si>
    <t>Daniel</t>
  </si>
  <si>
    <t>Ivaničić</t>
  </si>
  <si>
    <t xml:space="preserve">Antun </t>
  </si>
  <si>
    <t>Malnar</t>
  </si>
  <si>
    <t>21297 primorac</t>
  </si>
  <si>
    <t>Matejčić</t>
  </si>
  <si>
    <t>55778astronaut</t>
  </si>
  <si>
    <t>Mihael</t>
  </si>
  <si>
    <t>Eraković</t>
  </si>
  <si>
    <t>24601Vuk</t>
  </si>
  <si>
    <t>Mislav</t>
  </si>
  <si>
    <t>Krmpotić</t>
  </si>
  <si>
    <t>51667gam</t>
  </si>
  <si>
    <t>Dunatov</t>
  </si>
  <si>
    <t>77769jelača</t>
  </si>
  <si>
    <t>Zelenika</t>
  </si>
  <si>
    <t>Kristjan</t>
  </si>
  <si>
    <t>Vulinović</t>
  </si>
  <si>
    <t>24065 CAPTCHA</t>
  </si>
  <si>
    <t>Renato</t>
  </si>
  <si>
    <t>Picinić</t>
  </si>
  <si>
    <t>županija: Primorsko goranska</t>
  </si>
  <si>
    <t>škola domaćin:OŠ Centar</t>
  </si>
  <si>
    <t>broj kategorije: 79</t>
  </si>
  <si>
    <t>broj kategorije: 78</t>
  </si>
  <si>
    <t>broj kategorije: 77</t>
  </si>
  <si>
    <t>broj kategorije: 76</t>
  </si>
  <si>
    <t>broj kategorije: 75</t>
  </si>
  <si>
    <t>12345baltazar</t>
  </si>
  <si>
    <t>10049peeta</t>
  </si>
  <si>
    <t>05210fantasy</t>
  </si>
  <si>
    <t>12345marko</t>
  </si>
  <si>
    <t>25020idk</t>
  </si>
  <si>
    <t>95372jerk</t>
  </si>
  <si>
    <t>41220trol</t>
  </si>
  <si>
    <t>70007blok</t>
  </si>
  <si>
    <t>12345maska</t>
  </si>
  <si>
    <t>58291ploča</t>
  </si>
  <si>
    <t>51723fizika</t>
  </si>
  <si>
    <t>27214struja</t>
  </si>
  <si>
    <t>33333hoho</t>
  </si>
  <si>
    <t>01712munja</t>
  </si>
  <si>
    <t>27032tardis</t>
  </si>
  <si>
    <t>41999mateo</t>
  </si>
  <si>
    <t>18089barbie</t>
  </si>
  <si>
    <t>11799trol</t>
  </si>
  <si>
    <t>19145energija</t>
  </si>
  <si>
    <t>54321boom</t>
  </si>
  <si>
    <t>12345blato</t>
  </si>
  <si>
    <t>20002swag</t>
  </si>
  <si>
    <t>12345škola</t>
  </si>
  <si>
    <t>51999sedam</t>
  </si>
  <si>
    <t>56998fizika</t>
  </si>
  <si>
    <t>55656kutomjer</t>
  </si>
  <si>
    <t>12354Grant</t>
  </si>
  <si>
    <t>75173Motor</t>
  </si>
  <si>
    <t>26262bcs</t>
  </si>
  <si>
    <t>19980Prodavač</t>
  </si>
  <si>
    <t>31453voldemort</t>
  </si>
  <si>
    <t>23232Pas</t>
  </si>
  <si>
    <t>33180rhiannon</t>
  </si>
  <si>
    <t>34125ri</t>
  </si>
  <si>
    <t>01109Lavgar</t>
  </si>
  <si>
    <t>58587Lulu</t>
  </si>
  <si>
    <t>24599tirolska</t>
  </si>
  <si>
    <t>77777nitroglicerin</t>
  </si>
  <si>
    <t>52525olovka</t>
  </si>
  <si>
    <t>14599tirolska</t>
  </si>
  <si>
    <t>04599tirolska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</si>
  <si>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Nada Scrobogna, prof.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</si>
  <si>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Senada Tuhtan, prof.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</si>
  <si>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Sanja Kvaternik  Hren, prof.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</si>
  <si>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Saša Škalamera, prof.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</si>
  <si>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Emilija Cuculić, prof.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</si>
  <si>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Beović Adrijana,prof. 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</si>
  <si>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Brnčić Darko,prof.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</si>
  <si>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Mičetić Smiljana,prof</t>
    </r>
  </si>
  <si>
    <t>Predsjednik povjerenstva:</t>
  </si>
  <si>
    <t>Patricija Nikolaus,prof.</t>
  </si>
  <si>
    <t xml:space="preserve"> Elizabeta Mihalić Kesić, prof. </t>
  </si>
  <si>
    <t xml:space="preserve"> Dejan Paripović, prof.</t>
  </si>
  <si>
    <t>Mr.sc. Tatjana Pranjić-Petrović, prof.</t>
  </si>
  <si>
    <t>62693tokić</t>
  </si>
  <si>
    <t>52425maus</t>
  </si>
  <si>
    <t xml:space="preserve"> Mr.sc. Tatjana Pranjić-Petrović, prof.</t>
  </si>
  <si>
    <t>Zvonko Miškić, prof.</t>
  </si>
  <si>
    <t>Lidija Hreljac, prof.</t>
  </si>
  <si>
    <t xml:space="preserve"> Petar Jelača, prof.</t>
  </si>
  <si>
    <t>Ana Buchberger Đaković, prof.</t>
  </si>
  <si>
    <t>Sonja Lanc, prof.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</si>
</sst>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2"/>
      <name val="Times New Roman CE"/>
      <family val="0"/>
    </font>
    <font>
      <sz val="11"/>
      <name val="Calibri"/>
      <family val="2"/>
    </font>
    <font>
      <sz val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2" borderId="15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left" indent="5"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80" zoomScaleNormal="80" zoomScalePageLayoutView="0" workbookViewId="0" topLeftCell="A28">
      <selection activeCell="B53" sqref="B53:C54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12" width="5.57421875" style="1" customWidth="1"/>
    <col min="13" max="13" width="7.140625" style="1" customWidth="1"/>
    <col min="14" max="14" width="9.421875" style="1" customWidth="1"/>
    <col min="15" max="16384" width="9.8515625" style="1" customWidth="1"/>
  </cols>
  <sheetData>
    <row r="1" spans="1:14" ht="15.7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17"/>
      <c r="K1" s="17"/>
      <c r="L1" s="17"/>
      <c r="M1" s="17"/>
      <c r="N1" s="17"/>
    </row>
    <row r="2" spans="1:14" ht="15.7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17"/>
      <c r="K2" s="17"/>
      <c r="L2" s="17"/>
      <c r="M2" s="17"/>
      <c r="N2" s="17"/>
    </row>
    <row r="3" spans="1:14" ht="15.75">
      <c r="A3" s="32" t="s">
        <v>188</v>
      </c>
      <c r="B3" s="32"/>
      <c r="C3" s="32"/>
      <c r="D3" s="32"/>
      <c r="E3" s="32"/>
      <c r="F3" s="32"/>
      <c r="G3" s="32"/>
      <c r="H3" s="32"/>
      <c r="I3" s="32"/>
      <c r="J3" s="32"/>
      <c r="K3" s="17"/>
      <c r="L3" s="17"/>
      <c r="M3" s="17"/>
      <c r="N3" s="17"/>
    </row>
    <row r="4" spans="1:14" s="2" customFormat="1" ht="15.75">
      <c r="A4" s="33" t="s">
        <v>189</v>
      </c>
      <c r="B4" s="33"/>
      <c r="C4" s="33"/>
      <c r="D4" s="33"/>
      <c r="E4" s="33"/>
      <c r="F4" s="33"/>
      <c r="G4" s="33"/>
      <c r="H4" s="33"/>
      <c r="I4" s="33"/>
      <c r="J4" s="33"/>
      <c r="K4" s="18"/>
      <c r="L4" s="18"/>
      <c r="M4" s="18"/>
      <c r="N4" s="18"/>
    </row>
    <row r="5" spans="1:14" ht="15.75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19"/>
      <c r="K5" s="19"/>
      <c r="L5" s="19"/>
      <c r="M5" s="19"/>
      <c r="N5" s="19"/>
    </row>
    <row r="6" spans="1:14" ht="15.75">
      <c r="A6" s="32" t="s">
        <v>194</v>
      </c>
      <c r="B6" s="32"/>
      <c r="C6" s="32"/>
      <c r="D6" s="32"/>
      <c r="E6" s="32"/>
      <c r="F6" s="32"/>
      <c r="G6" s="32"/>
      <c r="H6" s="32"/>
      <c r="I6" s="32"/>
      <c r="J6" s="17"/>
      <c r="K6" s="17"/>
      <c r="L6" s="17"/>
      <c r="M6" s="17"/>
      <c r="N6" s="17"/>
    </row>
    <row r="8" spans="1:15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20" t="s">
        <v>21</v>
      </c>
      <c r="J8" s="20" t="s">
        <v>19</v>
      </c>
      <c r="K8" s="20" t="s">
        <v>20</v>
      </c>
      <c r="L8" s="20" t="s">
        <v>22</v>
      </c>
      <c r="M8" s="6" t="s">
        <v>0</v>
      </c>
      <c r="N8" s="7" t="s">
        <v>9</v>
      </c>
      <c r="O8" s="8"/>
    </row>
    <row r="9" spans="1:14" s="10" customFormat="1" ht="21.75" customHeight="1" thickBot="1">
      <c r="A9" s="22" t="s">
        <v>206</v>
      </c>
      <c r="B9" s="23" t="s">
        <v>36</v>
      </c>
      <c r="C9" s="23" t="s">
        <v>37</v>
      </c>
      <c r="D9" s="9">
        <v>10</v>
      </c>
      <c r="E9" s="9">
        <v>6</v>
      </c>
      <c r="F9" s="9">
        <v>10</v>
      </c>
      <c r="G9" s="9">
        <v>9</v>
      </c>
      <c r="H9" s="9">
        <v>15</v>
      </c>
      <c r="I9" s="9">
        <f aca="true" t="shared" si="0" ref="I9:I41">SUM(D9:H9)</f>
        <v>50</v>
      </c>
      <c r="J9" s="9">
        <v>11</v>
      </c>
      <c r="K9" s="9">
        <v>10</v>
      </c>
      <c r="L9" s="9">
        <f aca="true" t="shared" si="1" ref="L9:L41">SUM(J9:K9)</f>
        <v>21</v>
      </c>
      <c r="M9" s="9">
        <f aca="true" t="shared" si="2" ref="M9:M41">SUM(I9,L9)</f>
        <v>71</v>
      </c>
      <c r="N9" s="21">
        <f aca="true" t="shared" si="3" ref="N9:N41">PRODUCT(M9,100/75)</f>
        <v>94.66666666666666</v>
      </c>
    </row>
    <row r="10" spans="1:14" s="10" customFormat="1" ht="21.75" customHeight="1" thickBot="1">
      <c r="A10" s="22" t="s">
        <v>40</v>
      </c>
      <c r="B10" s="23" t="s">
        <v>41</v>
      </c>
      <c r="C10" s="23" t="s">
        <v>42</v>
      </c>
      <c r="D10" s="9">
        <v>10</v>
      </c>
      <c r="E10" s="9">
        <v>6</v>
      </c>
      <c r="F10" s="9">
        <v>10</v>
      </c>
      <c r="G10" s="9">
        <v>0</v>
      </c>
      <c r="H10" s="9">
        <v>15</v>
      </c>
      <c r="I10" s="9">
        <f t="shared" si="0"/>
        <v>41</v>
      </c>
      <c r="J10" s="9">
        <v>11</v>
      </c>
      <c r="K10" s="9">
        <v>10</v>
      </c>
      <c r="L10" s="9">
        <f t="shared" si="1"/>
        <v>21</v>
      </c>
      <c r="M10" s="9">
        <f t="shared" si="2"/>
        <v>62</v>
      </c>
      <c r="N10" s="21">
        <f t="shared" si="3"/>
        <v>82.66666666666666</v>
      </c>
    </row>
    <row r="11" spans="1:14" s="10" customFormat="1" ht="21.75" customHeight="1" thickBot="1">
      <c r="A11" s="22" t="s">
        <v>25</v>
      </c>
      <c r="B11" s="23" t="s">
        <v>26</v>
      </c>
      <c r="C11" s="23" t="s">
        <v>27</v>
      </c>
      <c r="D11" s="9">
        <v>10</v>
      </c>
      <c r="E11" s="9">
        <v>5</v>
      </c>
      <c r="F11" s="9">
        <v>10</v>
      </c>
      <c r="G11" s="9">
        <v>3</v>
      </c>
      <c r="H11" s="9">
        <v>8</v>
      </c>
      <c r="I11" s="9">
        <f t="shared" si="0"/>
        <v>36</v>
      </c>
      <c r="J11" s="9">
        <v>11</v>
      </c>
      <c r="K11" s="9">
        <v>8</v>
      </c>
      <c r="L11" s="9">
        <f t="shared" si="1"/>
        <v>19</v>
      </c>
      <c r="M11" s="9">
        <f t="shared" si="2"/>
        <v>55</v>
      </c>
      <c r="N11" s="21">
        <f t="shared" si="3"/>
        <v>73.33333333333333</v>
      </c>
    </row>
    <row r="12" spans="1:14" s="10" customFormat="1" ht="21.75" customHeight="1" thickBot="1">
      <c r="A12" s="22" t="s">
        <v>28</v>
      </c>
      <c r="B12" s="23" t="s">
        <v>29</v>
      </c>
      <c r="C12" s="23" t="s">
        <v>30</v>
      </c>
      <c r="D12" s="9">
        <v>10</v>
      </c>
      <c r="E12" s="9">
        <v>6</v>
      </c>
      <c r="F12" s="9">
        <v>0</v>
      </c>
      <c r="G12" s="9">
        <v>0</v>
      </c>
      <c r="H12" s="9">
        <v>5</v>
      </c>
      <c r="I12" s="9">
        <f t="shared" si="0"/>
        <v>21</v>
      </c>
      <c r="J12" s="9">
        <v>9</v>
      </c>
      <c r="K12" s="9">
        <v>8</v>
      </c>
      <c r="L12" s="9">
        <f t="shared" si="1"/>
        <v>17</v>
      </c>
      <c r="M12" s="9">
        <f t="shared" si="2"/>
        <v>38</v>
      </c>
      <c r="N12" s="21">
        <f t="shared" si="3"/>
        <v>50.666666666666664</v>
      </c>
    </row>
    <row r="13" spans="1:14" s="10" customFormat="1" ht="21.75" customHeight="1" thickBot="1">
      <c r="A13" s="22" t="s">
        <v>197</v>
      </c>
      <c r="B13" s="23" t="s">
        <v>45</v>
      </c>
      <c r="C13" s="23" t="s">
        <v>46</v>
      </c>
      <c r="D13" s="9">
        <v>6</v>
      </c>
      <c r="E13" s="9">
        <v>5</v>
      </c>
      <c r="F13" s="9">
        <v>0</v>
      </c>
      <c r="G13" s="9">
        <v>1</v>
      </c>
      <c r="H13" s="9">
        <v>8</v>
      </c>
      <c r="I13" s="9">
        <f t="shared" si="0"/>
        <v>20</v>
      </c>
      <c r="J13" s="9">
        <v>9</v>
      </c>
      <c r="K13" s="9">
        <v>8</v>
      </c>
      <c r="L13" s="9">
        <f t="shared" si="1"/>
        <v>17</v>
      </c>
      <c r="M13" s="9">
        <f t="shared" si="2"/>
        <v>37</v>
      </c>
      <c r="N13" s="21">
        <f t="shared" si="3"/>
        <v>49.33333333333333</v>
      </c>
    </row>
    <row r="14" spans="1:14" s="10" customFormat="1" ht="21.75" customHeight="1" thickBot="1">
      <c r="A14" s="22" t="s">
        <v>47</v>
      </c>
      <c r="B14" s="23" t="s">
        <v>48</v>
      </c>
      <c r="C14" s="23" t="s">
        <v>49</v>
      </c>
      <c r="D14" s="9">
        <v>1</v>
      </c>
      <c r="E14" s="9">
        <v>6</v>
      </c>
      <c r="F14" s="9">
        <v>4</v>
      </c>
      <c r="G14" s="9">
        <v>0</v>
      </c>
      <c r="H14" s="9">
        <v>5</v>
      </c>
      <c r="I14" s="9">
        <f t="shared" si="0"/>
        <v>16</v>
      </c>
      <c r="J14" s="9">
        <v>8</v>
      </c>
      <c r="K14" s="9">
        <v>12</v>
      </c>
      <c r="L14" s="9">
        <f t="shared" si="1"/>
        <v>20</v>
      </c>
      <c r="M14" s="9">
        <f t="shared" si="2"/>
        <v>36</v>
      </c>
      <c r="N14" s="21">
        <f t="shared" si="3"/>
        <v>48</v>
      </c>
    </row>
    <row r="15" spans="1:14" s="10" customFormat="1" ht="21.75" customHeight="1" thickBot="1">
      <c r="A15" s="22" t="s">
        <v>208</v>
      </c>
      <c r="B15" s="23" t="s">
        <v>38</v>
      </c>
      <c r="C15" s="23" t="s">
        <v>39</v>
      </c>
      <c r="D15" s="9">
        <v>10</v>
      </c>
      <c r="E15" s="9">
        <v>3</v>
      </c>
      <c r="F15" s="9">
        <v>0</v>
      </c>
      <c r="G15" s="9">
        <v>1</v>
      </c>
      <c r="H15" s="9">
        <v>8</v>
      </c>
      <c r="I15" s="9">
        <f t="shared" si="0"/>
        <v>22</v>
      </c>
      <c r="J15" s="9">
        <v>11</v>
      </c>
      <c r="K15" s="9">
        <v>2</v>
      </c>
      <c r="L15" s="9">
        <f t="shared" si="1"/>
        <v>13</v>
      </c>
      <c r="M15" s="9">
        <f t="shared" si="2"/>
        <v>35</v>
      </c>
      <c r="N15" s="21">
        <f t="shared" si="3"/>
        <v>46.666666666666664</v>
      </c>
    </row>
    <row r="16" spans="1:14" s="10" customFormat="1" ht="21.75" customHeight="1" thickBot="1">
      <c r="A16" s="22" t="s">
        <v>212</v>
      </c>
      <c r="B16" s="23" t="s">
        <v>56</v>
      </c>
      <c r="C16" s="23" t="s">
        <v>57</v>
      </c>
      <c r="D16" s="9">
        <v>10</v>
      </c>
      <c r="E16" s="9">
        <v>5</v>
      </c>
      <c r="F16" s="9">
        <v>0</v>
      </c>
      <c r="G16" s="9">
        <v>1</v>
      </c>
      <c r="H16" s="9">
        <v>8</v>
      </c>
      <c r="I16" s="9">
        <f t="shared" si="0"/>
        <v>24</v>
      </c>
      <c r="J16" s="9">
        <v>11</v>
      </c>
      <c r="K16" s="9">
        <v>0</v>
      </c>
      <c r="L16" s="9">
        <f t="shared" si="1"/>
        <v>11</v>
      </c>
      <c r="M16" s="9">
        <f t="shared" si="2"/>
        <v>35</v>
      </c>
      <c r="N16" s="21">
        <f t="shared" si="3"/>
        <v>46.666666666666664</v>
      </c>
    </row>
    <row r="17" spans="1:14" s="10" customFormat="1" ht="21.75" customHeight="1" thickBot="1">
      <c r="A17" s="22" t="s">
        <v>68</v>
      </c>
      <c r="B17" s="23" t="s">
        <v>69</v>
      </c>
      <c r="C17" s="23" t="s">
        <v>70</v>
      </c>
      <c r="D17" s="13">
        <v>9</v>
      </c>
      <c r="E17" s="13">
        <v>6</v>
      </c>
      <c r="F17" s="13">
        <v>0</v>
      </c>
      <c r="G17" s="13">
        <v>0</v>
      </c>
      <c r="H17" s="13">
        <v>9</v>
      </c>
      <c r="I17" s="9">
        <f t="shared" si="0"/>
        <v>24</v>
      </c>
      <c r="J17" s="13">
        <v>11</v>
      </c>
      <c r="K17" s="13">
        <v>0</v>
      </c>
      <c r="L17" s="9">
        <f t="shared" si="1"/>
        <v>11</v>
      </c>
      <c r="M17" s="9">
        <f t="shared" si="2"/>
        <v>35</v>
      </c>
      <c r="N17" s="21">
        <f t="shared" si="3"/>
        <v>46.666666666666664</v>
      </c>
    </row>
    <row r="18" spans="1:14" s="10" customFormat="1" ht="21.75" customHeight="1" thickBot="1">
      <c r="A18" s="22" t="s">
        <v>200</v>
      </c>
      <c r="B18" s="23" t="s">
        <v>43</v>
      </c>
      <c r="C18" s="23" t="s">
        <v>44</v>
      </c>
      <c r="D18" s="9">
        <v>5</v>
      </c>
      <c r="E18" s="9">
        <v>1</v>
      </c>
      <c r="F18" s="9">
        <v>0</v>
      </c>
      <c r="G18" s="9">
        <v>0</v>
      </c>
      <c r="H18" s="9">
        <v>8</v>
      </c>
      <c r="I18" s="9">
        <f t="shared" si="0"/>
        <v>14</v>
      </c>
      <c r="J18" s="9">
        <v>10</v>
      </c>
      <c r="K18" s="9">
        <v>10</v>
      </c>
      <c r="L18" s="9">
        <f t="shared" si="1"/>
        <v>20</v>
      </c>
      <c r="M18" s="9">
        <f t="shared" si="2"/>
        <v>34</v>
      </c>
      <c r="N18" s="21">
        <f t="shared" si="3"/>
        <v>45.33333333333333</v>
      </c>
    </row>
    <row r="19" spans="1:14" s="10" customFormat="1" ht="21.75" customHeight="1" thickBot="1">
      <c r="A19" s="22" t="s">
        <v>211</v>
      </c>
      <c r="B19" s="23" t="s">
        <v>100</v>
      </c>
      <c r="C19" s="23" t="s">
        <v>101</v>
      </c>
      <c r="D19" s="13">
        <v>6</v>
      </c>
      <c r="E19" s="13">
        <v>5</v>
      </c>
      <c r="F19" s="13">
        <v>3</v>
      </c>
      <c r="G19" s="13">
        <v>0</v>
      </c>
      <c r="H19" s="13">
        <v>8</v>
      </c>
      <c r="I19" s="9">
        <f t="shared" si="0"/>
        <v>22</v>
      </c>
      <c r="J19" s="13">
        <v>6</v>
      </c>
      <c r="K19" s="13">
        <v>3</v>
      </c>
      <c r="L19" s="9">
        <f t="shared" si="1"/>
        <v>9</v>
      </c>
      <c r="M19" s="9">
        <f t="shared" si="2"/>
        <v>31</v>
      </c>
      <c r="N19" s="21">
        <f t="shared" si="3"/>
        <v>41.33333333333333</v>
      </c>
    </row>
    <row r="20" spans="1:14" s="10" customFormat="1" ht="21.75" customHeight="1" thickBot="1">
      <c r="A20" s="22" t="s">
        <v>97</v>
      </c>
      <c r="B20" s="23" t="s">
        <v>98</v>
      </c>
      <c r="C20" s="23" t="s">
        <v>99</v>
      </c>
      <c r="D20" s="13">
        <v>9</v>
      </c>
      <c r="E20" s="13">
        <v>5</v>
      </c>
      <c r="F20" s="13">
        <v>6</v>
      </c>
      <c r="G20" s="13">
        <v>0</v>
      </c>
      <c r="H20" s="13">
        <v>8</v>
      </c>
      <c r="I20" s="9">
        <f t="shared" si="0"/>
        <v>28</v>
      </c>
      <c r="J20" s="13">
        <v>2</v>
      </c>
      <c r="K20" s="13">
        <v>0</v>
      </c>
      <c r="L20" s="9">
        <f t="shared" si="1"/>
        <v>2</v>
      </c>
      <c r="M20" s="9">
        <f t="shared" si="2"/>
        <v>30</v>
      </c>
      <c r="N20" s="21">
        <f t="shared" si="3"/>
        <v>40</v>
      </c>
    </row>
    <row r="21" spans="1:14" s="10" customFormat="1" ht="21.75" customHeight="1" thickBot="1">
      <c r="A21" s="22" t="s">
        <v>86</v>
      </c>
      <c r="B21" s="23" t="s">
        <v>52</v>
      </c>
      <c r="C21" s="23" t="s">
        <v>87</v>
      </c>
      <c r="D21" s="13">
        <v>10</v>
      </c>
      <c r="E21" s="13">
        <v>6</v>
      </c>
      <c r="F21" s="13">
        <v>0</v>
      </c>
      <c r="G21" s="13">
        <v>2</v>
      </c>
      <c r="H21" s="13">
        <v>8</v>
      </c>
      <c r="I21" s="9">
        <f t="shared" si="0"/>
        <v>26</v>
      </c>
      <c r="J21" s="13">
        <v>3</v>
      </c>
      <c r="K21" s="13">
        <v>0</v>
      </c>
      <c r="L21" s="9">
        <f t="shared" si="1"/>
        <v>3</v>
      </c>
      <c r="M21" s="9">
        <f t="shared" si="2"/>
        <v>29</v>
      </c>
      <c r="N21" s="21">
        <f t="shared" si="3"/>
        <v>38.666666666666664</v>
      </c>
    </row>
    <row r="22" spans="1:14" s="10" customFormat="1" ht="21.75" customHeight="1" thickBot="1">
      <c r="A22" s="22" t="s">
        <v>60</v>
      </c>
      <c r="B22" s="23" t="s">
        <v>61</v>
      </c>
      <c r="C22" s="23" t="s">
        <v>62</v>
      </c>
      <c r="D22" s="13">
        <v>8</v>
      </c>
      <c r="E22" s="13">
        <v>6</v>
      </c>
      <c r="F22" s="13">
        <v>0</v>
      </c>
      <c r="G22" s="13">
        <v>0</v>
      </c>
      <c r="H22" s="13">
        <v>8</v>
      </c>
      <c r="I22" s="9">
        <f t="shared" si="0"/>
        <v>22</v>
      </c>
      <c r="J22" s="13">
        <v>6</v>
      </c>
      <c r="K22" s="13">
        <v>0</v>
      </c>
      <c r="L22" s="9">
        <f t="shared" si="1"/>
        <v>6</v>
      </c>
      <c r="M22" s="9">
        <f t="shared" si="2"/>
        <v>28</v>
      </c>
      <c r="N22" s="21">
        <f t="shared" si="3"/>
        <v>37.33333333333333</v>
      </c>
    </row>
    <row r="23" spans="1:14" s="10" customFormat="1" ht="21.75" customHeight="1" thickBot="1">
      <c r="A23" s="26" t="s">
        <v>196</v>
      </c>
      <c r="B23" s="27" t="s">
        <v>82</v>
      </c>
      <c r="C23" s="27" t="s">
        <v>83</v>
      </c>
      <c r="D23" s="13">
        <v>9</v>
      </c>
      <c r="E23" s="13">
        <v>2</v>
      </c>
      <c r="F23" s="13">
        <v>0</v>
      </c>
      <c r="G23" s="13">
        <v>1</v>
      </c>
      <c r="H23" s="13">
        <v>4</v>
      </c>
      <c r="I23" s="9">
        <f t="shared" si="0"/>
        <v>16</v>
      </c>
      <c r="J23" s="13">
        <v>8</v>
      </c>
      <c r="K23" s="13">
        <v>3</v>
      </c>
      <c r="L23" s="9">
        <f t="shared" si="1"/>
        <v>11</v>
      </c>
      <c r="M23" s="9">
        <f t="shared" si="2"/>
        <v>27</v>
      </c>
      <c r="N23" s="21">
        <f t="shared" si="3"/>
        <v>36</v>
      </c>
    </row>
    <row r="24" spans="1:14" s="10" customFormat="1" ht="21.75" customHeight="1" thickBot="1">
      <c r="A24" s="26" t="s">
        <v>209</v>
      </c>
      <c r="B24" s="27" t="s">
        <v>80</v>
      </c>
      <c r="C24" s="27" t="s">
        <v>81</v>
      </c>
      <c r="D24" s="13">
        <v>3</v>
      </c>
      <c r="E24" s="13">
        <v>0</v>
      </c>
      <c r="F24" s="13">
        <v>0</v>
      </c>
      <c r="G24" s="13">
        <v>1</v>
      </c>
      <c r="H24" s="13">
        <v>2</v>
      </c>
      <c r="I24" s="9">
        <f t="shared" si="0"/>
        <v>6</v>
      </c>
      <c r="J24" s="13">
        <v>7</v>
      </c>
      <c r="K24" s="13">
        <v>12</v>
      </c>
      <c r="L24" s="9">
        <f t="shared" si="1"/>
        <v>19</v>
      </c>
      <c r="M24" s="9">
        <f t="shared" si="2"/>
        <v>25</v>
      </c>
      <c r="N24" s="21">
        <f t="shared" si="3"/>
        <v>33.33333333333333</v>
      </c>
    </row>
    <row r="25" spans="1:14" s="10" customFormat="1" ht="21.75" customHeight="1" thickBot="1">
      <c r="A25" s="22" t="s">
        <v>65</v>
      </c>
      <c r="B25" s="23" t="s">
        <v>66</v>
      </c>
      <c r="C25" s="23" t="s">
        <v>67</v>
      </c>
      <c r="D25" s="13">
        <v>9</v>
      </c>
      <c r="E25" s="13">
        <v>2</v>
      </c>
      <c r="F25" s="13">
        <v>0</v>
      </c>
      <c r="G25" s="13">
        <v>0</v>
      </c>
      <c r="H25" s="13">
        <v>4</v>
      </c>
      <c r="I25" s="9">
        <f t="shared" si="0"/>
        <v>15</v>
      </c>
      <c r="J25" s="13">
        <v>7</v>
      </c>
      <c r="K25" s="13">
        <v>2</v>
      </c>
      <c r="L25" s="9">
        <f t="shared" si="1"/>
        <v>9</v>
      </c>
      <c r="M25" s="9">
        <f t="shared" si="2"/>
        <v>24</v>
      </c>
      <c r="N25" s="21">
        <f t="shared" si="3"/>
        <v>32</v>
      </c>
    </row>
    <row r="26" spans="1:14" s="10" customFormat="1" ht="21.75" customHeight="1" thickBot="1">
      <c r="A26" s="22" t="s">
        <v>195</v>
      </c>
      <c r="B26" s="23" t="s">
        <v>52</v>
      </c>
      <c r="C26" s="23" t="s">
        <v>53</v>
      </c>
      <c r="D26" s="9">
        <v>2</v>
      </c>
      <c r="E26" s="9">
        <v>4</v>
      </c>
      <c r="F26" s="9">
        <v>1</v>
      </c>
      <c r="G26" s="9">
        <v>0</v>
      </c>
      <c r="H26" s="9">
        <v>3</v>
      </c>
      <c r="I26" s="9">
        <f t="shared" si="0"/>
        <v>10</v>
      </c>
      <c r="J26" s="9">
        <v>9</v>
      </c>
      <c r="K26" s="9">
        <v>4</v>
      </c>
      <c r="L26" s="9">
        <f t="shared" si="1"/>
        <v>13</v>
      </c>
      <c r="M26" s="9">
        <f t="shared" si="2"/>
        <v>23</v>
      </c>
      <c r="N26" s="21">
        <f t="shared" si="3"/>
        <v>30.666666666666664</v>
      </c>
    </row>
    <row r="27" spans="1:14" s="10" customFormat="1" ht="21.75" customHeight="1" thickBot="1">
      <c r="A27" s="22" t="s">
        <v>92</v>
      </c>
      <c r="B27" s="23" t="s">
        <v>93</v>
      </c>
      <c r="C27" s="23" t="s">
        <v>94</v>
      </c>
      <c r="D27" s="13">
        <v>3</v>
      </c>
      <c r="E27" s="13">
        <v>6</v>
      </c>
      <c r="F27" s="13">
        <v>0</v>
      </c>
      <c r="G27" s="13">
        <v>0</v>
      </c>
      <c r="H27" s="13">
        <v>8</v>
      </c>
      <c r="I27" s="9">
        <f t="shared" si="0"/>
        <v>17</v>
      </c>
      <c r="J27" s="13">
        <v>6</v>
      </c>
      <c r="K27" s="13">
        <v>0</v>
      </c>
      <c r="L27" s="9">
        <f t="shared" si="1"/>
        <v>6</v>
      </c>
      <c r="M27" s="9">
        <f t="shared" si="2"/>
        <v>23</v>
      </c>
      <c r="N27" s="21">
        <f t="shared" si="3"/>
        <v>30.666666666666664</v>
      </c>
    </row>
    <row r="28" spans="1:14" s="10" customFormat="1" ht="21.75" customHeight="1" thickBot="1">
      <c r="A28" s="22" t="s">
        <v>204</v>
      </c>
      <c r="B28" s="23" t="s">
        <v>63</v>
      </c>
      <c r="C28" s="23" t="s">
        <v>64</v>
      </c>
      <c r="D28" s="13">
        <v>4</v>
      </c>
      <c r="E28" s="13">
        <v>4</v>
      </c>
      <c r="F28" s="13">
        <v>0</v>
      </c>
      <c r="G28" s="13">
        <v>0</v>
      </c>
      <c r="H28" s="13">
        <v>5</v>
      </c>
      <c r="I28" s="9">
        <f t="shared" si="0"/>
        <v>13</v>
      </c>
      <c r="J28" s="13">
        <v>4</v>
      </c>
      <c r="K28" s="13">
        <v>4</v>
      </c>
      <c r="L28" s="9">
        <f t="shared" si="1"/>
        <v>8</v>
      </c>
      <c r="M28" s="9">
        <f t="shared" si="2"/>
        <v>21</v>
      </c>
      <c r="N28" s="21">
        <f t="shared" si="3"/>
        <v>28</v>
      </c>
    </row>
    <row r="29" spans="1:14" s="10" customFormat="1" ht="21.75" customHeight="1" thickBot="1">
      <c r="A29" s="24" t="s">
        <v>214</v>
      </c>
      <c r="B29" s="25" t="s">
        <v>74</v>
      </c>
      <c r="C29" s="25" t="s">
        <v>73</v>
      </c>
      <c r="D29" s="13">
        <v>3</v>
      </c>
      <c r="E29" s="13">
        <v>4</v>
      </c>
      <c r="F29" s="13">
        <v>1</v>
      </c>
      <c r="G29" s="13">
        <v>0</v>
      </c>
      <c r="H29" s="13">
        <v>2</v>
      </c>
      <c r="I29" s="9">
        <f t="shared" si="0"/>
        <v>10</v>
      </c>
      <c r="J29" s="13">
        <v>8</v>
      </c>
      <c r="K29" s="13">
        <v>2</v>
      </c>
      <c r="L29" s="9">
        <f t="shared" si="1"/>
        <v>10</v>
      </c>
      <c r="M29" s="9">
        <f t="shared" si="2"/>
        <v>20</v>
      </c>
      <c r="N29" s="21">
        <f t="shared" si="3"/>
        <v>26.666666666666664</v>
      </c>
    </row>
    <row r="30" spans="1:14" s="10" customFormat="1" ht="21.75" customHeight="1" thickBot="1">
      <c r="A30" s="22" t="s">
        <v>75</v>
      </c>
      <c r="B30" s="23" t="s">
        <v>76</v>
      </c>
      <c r="C30" s="23" t="s">
        <v>77</v>
      </c>
      <c r="D30" s="13">
        <v>4</v>
      </c>
      <c r="E30" s="13">
        <v>0</v>
      </c>
      <c r="F30" s="13">
        <v>0</v>
      </c>
      <c r="G30" s="13">
        <v>0</v>
      </c>
      <c r="H30" s="13">
        <v>2</v>
      </c>
      <c r="I30" s="9">
        <f t="shared" si="0"/>
        <v>6</v>
      </c>
      <c r="J30" s="13">
        <v>4</v>
      </c>
      <c r="K30" s="13">
        <v>8</v>
      </c>
      <c r="L30" s="9">
        <f t="shared" si="1"/>
        <v>12</v>
      </c>
      <c r="M30" s="9">
        <f t="shared" si="2"/>
        <v>18</v>
      </c>
      <c r="N30" s="21">
        <f t="shared" si="3"/>
        <v>24</v>
      </c>
    </row>
    <row r="31" spans="1:14" s="10" customFormat="1" ht="21.75" customHeight="1" thickBot="1">
      <c r="A31" s="22" t="s">
        <v>202</v>
      </c>
      <c r="B31" s="23" t="s">
        <v>95</v>
      </c>
      <c r="C31" s="23" t="s">
        <v>96</v>
      </c>
      <c r="D31" s="13">
        <v>2</v>
      </c>
      <c r="E31" s="13">
        <v>5</v>
      </c>
      <c r="F31" s="13">
        <v>0</v>
      </c>
      <c r="G31" s="13">
        <v>1</v>
      </c>
      <c r="H31" s="13">
        <v>2</v>
      </c>
      <c r="I31" s="9">
        <f t="shared" si="0"/>
        <v>10</v>
      </c>
      <c r="J31" s="13">
        <v>8</v>
      </c>
      <c r="K31" s="13">
        <v>0</v>
      </c>
      <c r="L31" s="9">
        <f t="shared" si="1"/>
        <v>8</v>
      </c>
      <c r="M31" s="9">
        <f t="shared" si="2"/>
        <v>18</v>
      </c>
      <c r="N31" s="21">
        <f t="shared" si="3"/>
        <v>24</v>
      </c>
    </row>
    <row r="32" spans="1:14" s="10" customFormat="1" ht="21.75" customHeight="1" thickBot="1">
      <c r="A32" s="22" t="s">
        <v>199</v>
      </c>
      <c r="B32" s="23" t="s">
        <v>88</v>
      </c>
      <c r="C32" s="23" t="s">
        <v>89</v>
      </c>
      <c r="D32" s="13">
        <v>5</v>
      </c>
      <c r="E32" s="13">
        <v>0</v>
      </c>
      <c r="F32" s="13">
        <v>0</v>
      </c>
      <c r="G32" s="13">
        <v>0</v>
      </c>
      <c r="H32" s="13">
        <v>3</v>
      </c>
      <c r="I32" s="9">
        <f t="shared" si="0"/>
        <v>8</v>
      </c>
      <c r="J32" s="13">
        <v>5</v>
      </c>
      <c r="K32" s="13">
        <v>4</v>
      </c>
      <c r="L32" s="9">
        <f t="shared" si="1"/>
        <v>9</v>
      </c>
      <c r="M32" s="9">
        <f t="shared" si="2"/>
        <v>17</v>
      </c>
      <c r="N32" s="21">
        <f t="shared" si="3"/>
        <v>22.666666666666664</v>
      </c>
    </row>
    <row r="33" spans="1:15" ht="16.5" thickBot="1">
      <c r="A33" s="24" t="s">
        <v>213</v>
      </c>
      <c r="B33" s="25" t="s">
        <v>84</v>
      </c>
      <c r="C33" s="25" t="s">
        <v>85</v>
      </c>
      <c r="D33" s="13">
        <v>4</v>
      </c>
      <c r="E33" s="13">
        <v>2</v>
      </c>
      <c r="F33" s="13">
        <v>1</v>
      </c>
      <c r="G33" s="13">
        <v>1</v>
      </c>
      <c r="H33" s="13">
        <v>5</v>
      </c>
      <c r="I33" s="9">
        <f t="shared" si="0"/>
        <v>13</v>
      </c>
      <c r="J33" s="13">
        <v>3</v>
      </c>
      <c r="K33" s="13">
        <v>0</v>
      </c>
      <c r="L33" s="9">
        <f t="shared" si="1"/>
        <v>3</v>
      </c>
      <c r="M33" s="9">
        <f t="shared" si="2"/>
        <v>16</v>
      </c>
      <c r="N33" s="21">
        <f t="shared" si="3"/>
        <v>21.333333333333332</v>
      </c>
      <c r="O33" s="10"/>
    </row>
    <row r="34" spans="1:15" ht="16.5" thickBot="1">
      <c r="A34" s="22" t="s">
        <v>198</v>
      </c>
      <c r="B34" s="23" t="s">
        <v>71</v>
      </c>
      <c r="C34" s="23" t="s">
        <v>72</v>
      </c>
      <c r="D34" s="13">
        <v>7</v>
      </c>
      <c r="E34" s="13">
        <v>2</v>
      </c>
      <c r="F34" s="13">
        <v>0</v>
      </c>
      <c r="G34" s="13">
        <v>0</v>
      </c>
      <c r="H34" s="13">
        <v>5</v>
      </c>
      <c r="I34" s="9">
        <f t="shared" si="0"/>
        <v>14</v>
      </c>
      <c r="J34" s="13">
        <v>0</v>
      </c>
      <c r="K34" s="13">
        <v>0</v>
      </c>
      <c r="L34" s="9">
        <f t="shared" si="1"/>
        <v>0</v>
      </c>
      <c r="M34" s="9">
        <f t="shared" si="2"/>
        <v>14</v>
      </c>
      <c r="N34" s="21">
        <f t="shared" si="3"/>
        <v>18.666666666666664</v>
      </c>
      <c r="O34" s="10"/>
    </row>
    <row r="35" spans="1:15" ht="16.5" thickBot="1">
      <c r="A35" s="22" t="s">
        <v>201</v>
      </c>
      <c r="B35" s="23" t="s">
        <v>90</v>
      </c>
      <c r="C35" s="23" t="s">
        <v>91</v>
      </c>
      <c r="D35" s="13">
        <v>4</v>
      </c>
      <c r="E35" s="13">
        <v>1</v>
      </c>
      <c r="F35" s="13">
        <v>0</v>
      </c>
      <c r="G35" s="13">
        <v>1</v>
      </c>
      <c r="H35" s="13">
        <v>4</v>
      </c>
      <c r="I35" s="9">
        <f t="shared" si="0"/>
        <v>10</v>
      </c>
      <c r="J35" s="13">
        <v>4</v>
      </c>
      <c r="K35" s="13">
        <v>0</v>
      </c>
      <c r="L35" s="9">
        <f t="shared" si="1"/>
        <v>4</v>
      </c>
      <c r="M35" s="9">
        <f t="shared" si="2"/>
        <v>14</v>
      </c>
      <c r="N35" s="21">
        <f t="shared" si="3"/>
        <v>18.666666666666664</v>
      </c>
      <c r="O35" s="10"/>
    </row>
    <row r="36" spans="1:15" ht="16.5" thickBot="1">
      <c r="A36" s="22" t="s">
        <v>207</v>
      </c>
      <c r="B36" s="23" t="s">
        <v>34</v>
      </c>
      <c r="C36" s="23" t="s">
        <v>35</v>
      </c>
      <c r="D36" s="9">
        <v>5</v>
      </c>
      <c r="E36" s="9">
        <v>5</v>
      </c>
      <c r="F36" s="9">
        <v>1</v>
      </c>
      <c r="G36" s="9">
        <v>0</v>
      </c>
      <c r="H36" s="9">
        <v>2</v>
      </c>
      <c r="I36" s="9">
        <f t="shared" si="0"/>
        <v>13</v>
      </c>
      <c r="J36" s="9">
        <v>0</v>
      </c>
      <c r="K36" s="9">
        <v>0</v>
      </c>
      <c r="L36" s="9">
        <f t="shared" si="1"/>
        <v>0</v>
      </c>
      <c r="M36" s="9">
        <f t="shared" si="2"/>
        <v>13</v>
      </c>
      <c r="N36" s="21">
        <f t="shared" si="3"/>
        <v>17.333333333333332</v>
      </c>
      <c r="O36" s="10"/>
    </row>
    <row r="37" spans="1:15" ht="16.5" thickBot="1">
      <c r="A37" s="22" t="s">
        <v>203</v>
      </c>
      <c r="B37" s="23" t="s">
        <v>78</v>
      </c>
      <c r="C37" s="23" t="s">
        <v>79</v>
      </c>
      <c r="D37" s="13">
        <v>0</v>
      </c>
      <c r="E37" s="13">
        <v>0</v>
      </c>
      <c r="F37" s="13">
        <v>0</v>
      </c>
      <c r="G37" s="13">
        <v>0</v>
      </c>
      <c r="H37" s="13">
        <v>5</v>
      </c>
      <c r="I37" s="9">
        <f t="shared" si="0"/>
        <v>5</v>
      </c>
      <c r="J37" s="13">
        <v>7</v>
      </c>
      <c r="K37" s="13">
        <v>0</v>
      </c>
      <c r="L37" s="9">
        <f t="shared" si="1"/>
        <v>7</v>
      </c>
      <c r="M37" s="9">
        <f t="shared" si="2"/>
        <v>12</v>
      </c>
      <c r="N37" s="21">
        <f t="shared" si="3"/>
        <v>16</v>
      </c>
      <c r="O37" s="10"/>
    </row>
    <row r="38" spans="1:15" ht="16.5" thickBot="1">
      <c r="A38" s="22" t="s">
        <v>215</v>
      </c>
      <c r="B38" s="23" t="s">
        <v>50</v>
      </c>
      <c r="C38" s="23" t="s">
        <v>51</v>
      </c>
      <c r="D38" s="9">
        <v>0</v>
      </c>
      <c r="E38" s="9">
        <v>6</v>
      </c>
      <c r="F38" s="9">
        <v>0</v>
      </c>
      <c r="G38" s="9">
        <v>0</v>
      </c>
      <c r="H38" s="9">
        <v>3</v>
      </c>
      <c r="I38" s="9">
        <f t="shared" si="0"/>
        <v>9</v>
      </c>
      <c r="J38" s="9">
        <v>0</v>
      </c>
      <c r="K38" s="9">
        <v>0</v>
      </c>
      <c r="L38" s="9">
        <f t="shared" si="1"/>
        <v>0</v>
      </c>
      <c r="M38" s="9">
        <f t="shared" si="2"/>
        <v>9</v>
      </c>
      <c r="N38" s="21">
        <f t="shared" si="3"/>
        <v>12</v>
      </c>
      <c r="O38" s="10"/>
    </row>
    <row r="39" spans="1:15" ht="16.5" thickBot="1">
      <c r="A39" s="22" t="s">
        <v>31</v>
      </c>
      <c r="B39" s="23" t="s">
        <v>32</v>
      </c>
      <c r="C39" s="23" t="s">
        <v>33</v>
      </c>
      <c r="D39" s="9">
        <v>2</v>
      </c>
      <c r="E39" s="9">
        <v>0</v>
      </c>
      <c r="F39" s="9">
        <v>1</v>
      </c>
      <c r="G39" s="9">
        <v>0</v>
      </c>
      <c r="H39" s="9">
        <v>2</v>
      </c>
      <c r="I39" s="9">
        <f t="shared" si="0"/>
        <v>5</v>
      </c>
      <c r="J39" s="9">
        <v>3</v>
      </c>
      <c r="K39" s="9">
        <v>0</v>
      </c>
      <c r="L39" s="9">
        <f t="shared" si="1"/>
        <v>3</v>
      </c>
      <c r="M39" s="9">
        <f t="shared" si="2"/>
        <v>8</v>
      </c>
      <c r="N39" s="21">
        <f t="shared" si="3"/>
        <v>10.666666666666666</v>
      </c>
      <c r="O39" s="10"/>
    </row>
    <row r="40" spans="1:15" ht="16.5" thickBot="1">
      <c r="A40" s="22" t="s">
        <v>205</v>
      </c>
      <c r="B40" s="23" t="s">
        <v>58</v>
      </c>
      <c r="C40" s="23" t="s">
        <v>59</v>
      </c>
      <c r="D40" s="9">
        <v>2</v>
      </c>
      <c r="E40" s="9">
        <v>1</v>
      </c>
      <c r="F40" s="9">
        <v>1</v>
      </c>
      <c r="G40" s="9">
        <v>0</v>
      </c>
      <c r="H40" s="9">
        <v>0</v>
      </c>
      <c r="I40" s="9">
        <f t="shared" si="0"/>
        <v>4</v>
      </c>
      <c r="J40" s="9">
        <v>2</v>
      </c>
      <c r="K40" s="9">
        <v>0</v>
      </c>
      <c r="L40" s="9">
        <f t="shared" si="1"/>
        <v>2</v>
      </c>
      <c r="M40" s="9">
        <f t="shared" si="2"/>
        <v>6</v>
      </c>
      <c r="N40" s="21">
        <f t="shared" si="3"/>
        <v>8</v>
      </c>
      <c r="O40" s="10"/>
    </row>
    <row r="41" spans="1:15" ht="16.5" thickBot="1">
      <c r="A41" s="22" t="s">
        <v>210</v>
      </c>
      <c r="B41" s="23" t="s">
        <v>54</v>
      </c>
      <c r="C41" s="23" t="s">
        <v>55</v>
      </c>
      <c r="D41" s="9">
        <v>1</v>
      </c>
      <c r="E41" s="9">
        <v>1</v>
      </c>
      <c r="F41" s="9">
        <v>0</v>
      </c>
      <c r="G41" s="9">
        <v>0</v>
      </c>
      <c r="H41" s="9">
        <v>1</v>
      </c>
      <c r="I41" s="9">
        <f t="shared" si="0"/>
        <v>3</v>
      </c>
      <c r="J41" s="9">
        <v>2</v>
      </c>
      <c r="K41" s="9">
        <v>0</v>
      </c>
      <c r="L41" s="9">
        <f t="shared" si="1"/>
        <v>2</v>
      </c>
      <c r="M41" s="9">
        <f t="shared" si="2"/>
        <v>5</v>
      </c>
      <c r="N41" s="21">
        <f t="shared" si="3"/>
        <v>6.666666666666666</v>
      </c>
      <c r="O41" s="10"/>
    </row>
    <row r="44" ht="15.75">
      <c r="B44" s="30" t="s">
        <v>236</v>
      </c>
    </row>
    <row r="45" ht="15.75">
      <c r="B45" s="30" t="s">
        <v>237</v>
      </c>
    </row>
    <row r="46" ht="15.75">
      <c r="B46" s="30" t="s">
        <v>238</v>
      </c>
    </row>
    <row r="47" ht="15.75">
      <c r="B47" s="30" t="s">
        <v>239</v>
      </c>
    </row>
    <row r="48" ht="15.75">
      <c r="B48" s="30" t="s">
        <v>240</v>
      </c>
    </row>
    <row r="49" ht="15.75">
      <c r="B49" s="30" t="s">
        <v>241</v>
      </c>
    </row>
    <row r="50" ht="15.75">
      <c r="B50" s="30" t="s">
        <v>242</v>
      </c>
    </row>
    <row r="51" ht="15.75">
      <c r="B51" s="30" t="s">
        <v>243</v>
      </c>
    </row>
    <row r="53" ht="15.75">
      <c r="B53" s="1" t="s">
        <v>244</v>
      </c>
    </row>
    <row r="54" ht="15.75">
      <c r="B54" s="1" t="s">
        <v>245</v>
      </c>
    </row>
  </sheetData>
  <sheetProtection/>
  <mergeCells count="6">
    <mergeCell ref="A6:I6"/>
    <mergeCell ref="A3:J3"/>
    <mergeCell ref="A4:J4"/>
    <mergeCell ref="A1:I1"/>
    <mergeCell ref="A2:I2"/>
    <mergeCell ref="A5:I5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="80" zoomScaleNormal="80" zoomScalePageLayoutView="0" workbookViewId="0" topLeftCell="A16">
      <selection activeCell="B32" sqref="B32:C33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17"/>
      <c r="K1" s="17"/>
      <c r="L1" s="17"/>
      <c r="M1" s="17"/>
      <c r="N1" s="17"/>
    </row>
    <row r="2" spans="1:14" ht="15.7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17"/>
      <c r="K2" s="17"/>
      <c r="L2" s="17"/>
      <c r="M2" s="17"/>
      <c r="N2" s="17"/>
    </row>
    <row r="3" spans="1:10" ht="15.75">
      <c r="A3" s="32" t="s">
        <v>188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" customFormat="1" ht="15.75">
      <c r="A4" s="33" t="s">
        <v>189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s="2" customFormat="1" ht="15.75">
      <c r="A5" s="34" t="s">
        <v>15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5.75">
      <c r="A6" s="32" t="s">
        <v>193</v>
      </c>
      <c r="B6" s="32"/>
      <c r="C6" s="32"/>
      <c r="D6" s="32"/>
      <c r="E6" s="32"/>
      <c r="F6" s="32"/>
      <c r="G6" s="32"/>
      <c r="H6" s="32"/>
      <c r="I6" s="32"/>
      <c r="J6" s="32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28" t="s">
        <v>221</v>
      </c>
      <c r="B9" s="28" t="s">
        <v>98</v>
      </c>
      <c r="C9" s="28" t="s">
        <v>102</v>
      </c>
      <c r="D9" s="9">
        <v>10</v>
      </c>
      <c r="E9" s="9">
        <v>11</v>
      </c>
      <c r="F9" s="9">
        <v>1</v>
      </c>
      <c r="G9" s="9">
        <v>9</v>
      </c>
      <c r="H9" s="9">
        <v>0</v>
      </c>
      <c r="I9" s="9">
        <f aca="true" t="shared" si="0" ref="I9:I22">SUM(D9:H9)</f>
        <v>31</v>
      </c>
      <c r="J9" s="21">
        <f aca="true" t="shared" si="1" ref="J9:J22">PRODUCT(I9,100/50)</f>
        <v>62</v>
      </c>
    </row>
    <row r="10" spans="1:10" s="10" customFormat="1" ht="21.75" customHeight="1">
      <c r="A10" s="28" t="s">
        <v>219</v>
      </c>
      <c r="B10" s="28" t="s">
        <v>110</v>
      </c>
      <c r="C10" s="28" t="s">
        <v>111</v>
      </c>
      <c r="D10" s="9">
        <v>5</v>
      </c>
      <c r="E10" s="9">
        <v>8</v>
      </c>
      <c r="F10" s="9">
        <v>0</v>
      </c>
      <c r="G10" s="9">
        <v>9</v>
      </c>
      <c r="H10" s="9">
        <v>2</v>
      </c>
      <c r="I10" s="9">
        <f t="shared" si="0"/>
        <v>24</v>
      </c>
      <c r="J10" s="21">
        <f t="shared" si="1"/>
        <v>48</v>
      </c>
    </row>
    <row r="11" spans="1:10" s="10" customFormat="1" ht="21.75" customHeight="1">
      <c r="A11" s="28" t="s">
        <v>223</v>
      </c>
      <c r="B11" s="28" t="s">
        <v>112</v>
      </c>
      <c r="C11" s="28" t="s">
        <v>113</v>
      </c>
      <c r="D11" s="9">
        <v>6</v>
      </c>
      <c r="E11" s="9">
        <v>11</v>
      </c>
      <c r="F11" s="9">
        <v>0</v>
      </c>
      <c r="G11" s="9">
        <v>3</v>
      </c>
      <c r="H11" s="9">
        <v>1</v>
      </c>
      <c r="I11" s="9">
        <f t="shared" si="0"/>
        <v>21</v>
      </c>
      <c r="J11" s="21">
        <f t="shared" si="1"/>
        <v>42</v>
      </c>
    </row>
    <row r="12" spans="1:10" s="10" customFormat="1" ht="21.75" customHeight="1">
      <c r="A12" s="28" t="s">
        <v>119</v>
      </c>
      <c r="B12" s="28" t="s">
        <v>120</v>
      </c>
      <c r="C12" s="28" t="s">
        <v>121</v>
      </c>
      <c r="D12" s="9">
        <v>10</v>
      </c>
      <c r="E12" s="9">
        <v>0</v>
      </c>
      <c r="F12" s="9">
        <v>0</v>
      </c>
      <c r="G12" s="9">
        <v>9</v>
      </c>
      <c r="H12" s="9">
        <v>0</v>
      </c>
      <c r="I12" s="9">
        <f t="shared" si="0"/>
        <v>19</v>
      </c>
      <c r="J12" s="21">
        <f t="shared" si="1"/>
        <v>38</v>
      </c>
    </row>
    <row r="13" spans="1:10" s="10" customFormat="1" ht="21.75" customHeight="1">
      <c r="A13" s="28" t="s">
        <v>116</v>
      </c>
      <c r="B13" s="28" t="s">
        <v>117</v>
      </c>
      <c r="C13" s="28" t="s">
        <v>118</v>
      </c>
      <c r="D13" s="9">
        <v>1</v>
      </c>
      <c r="E13" s="9">
        <v>4</v>
      </c>
      <c r="F13" s="9">
        <v>1</v>
      </c>
      <c r="G13" s="9">
        <v>9</v>
      </c>
      <c r="H13" s="9">
        <v>2</v>
      </c>
      <c r="I13" s="9">
        <f t="shared" si="0"/>
        <v>17</v>
      </c>
      <c r="J13" s="21">
        <f t="shared" si="1"/>
        <v>34</v>
      </c>
    </row>
    <row r="14" spans="1:10" s="10" customFormat="1" ht="21.75" customHeight="1">
      <c r="A14" s="28" t="s">
        <v>225</v>
      </c>
      <c r="B14" s="28" t="s">
        <v>90</v>
      </c>
      <c r="C14" s="28" t="s">
        <v>106</v>
      </c>
      <c r="D14" s="9">
        <v>3</v>
      </c>
      <c r="E14" s="9">
        <v>3</v>
      </c>
      <c r="F14" s="9">
        <v>0</v>
      </c>
      <c r="G14" s="9">
        <v>9</v>
      </c>
      <c r="H14" s="9">
        <v>1</v>
      </c>
      <c r="I14" s="9">
        <f t="shared" si="0"/>
        <v>16</v>
      </c>
      <c r="J14" s="21">
        <f t="shared" si="1"/>
        <v>32</v>
      </c>
    </row>
    <row r="15" spans="1:10" s="10" customFormat="1" ht="21.75" customHeight="1">
      <c r="A15" s="28" t="s">
        <v>224</v>
      </c>
      <c r="B15" s="28" t="s">
        <v>71</v>
      </c>
      <c r="C15" s="28" t="s">
        <v>103</v>
      </c>
      <c r="D15" s="9">
        <v>3</v>
      </c>
      <c r="E15" s="9">
        <v>11</v>
      </c>
      <c r="F15" s="9">
        <v>0</v>
      </c>
      <c r="G15" s="9">
        <v>1</v>
      </c>
      <c r="H15" s="9">
        <v>0</v>
      </c>
      <c r="I15" s="9">
        <f t="shared" si="0"/>
        <v>15</v>
      </c>
      <c r="J15" s="21">
        <f t="shared" si="1"/>
        <v>30</v>
      </c>
    </row>
    <row r="16" spans="1:10" s="10" customFormat="1" ht="21.75" customHeight="1">
      <c r="A16" s="28" t="s">
        <v>124</v>
      </c>
      <c r="B16" s="28" t="s">
        <v>74</v>
      </c>
      <c r="C16" s="28" t="s">
        <v>125</v>
      </c>
      <c r="D16" s="9">
        <v>4</v>
      </c>
      <c r="E16" s="9">
        <v>11</v>
      </c>
      <c r="F16" s="9">
        <v>0</v>
      </c>
      <c r="G16" s="9">
        <v>0</v>
      </c>
      <c r="H16" s="9">
        <v>0</v>
      </c>
      <c r="I16" s="9">
        <f t="shared" si="0"/>
        <v>15</v>
      </c>
      <c r="J16" s="21">
        <f t="shared" si="1"/>
        <v>30</v>
      </c>
    </row>
    <row r="17" spans="1:10" s="10" customFormat="1" ht="21.75" customHeight="1">
      <c r="A17" s="28" t="s">
        <v>218</v>
      </c>
      <c r="B17" s="28" t="s">
        <v>108</v>
      </c>
      <c r="C17" s="28" t="s">
        <v>109</v>
      </c>
      <c r="D17" s="9">
        <v>0</v>
      </c>
      <c r="E17" s="9">
        <v>0</v>
      </c>
      <c r="F17" s="9">
        <v>0</v>
      </c>
      <c r="G17" s="9">
        <v>9</v>
      </c>
      <c r="H17" s="9">
        <v>1</v>
      </c>
      <c r="I17" s="9">
        <f t="shared" si="0"/>
        <v>10</v>
      </c>
      <c r="J17" s="21">
        <f t="shared" si="1"/>
        <v>20</v>
      </c>
    </row>
    <row r="18" spans="1:10" s="10" customFormat="1" ht="21.75" customHeight="1">
      <c r="A18" s="28" t="s">
        <v>220</v>
      </c>
      <c r="B18" s="28" t="s">
        <v>104</v>
      </c>
      <c r="C18" s="28" t="s">
        <v>105</v>
      </c>
      <c r="D18" s="9">
        <v>3</v>
      </c>
      <c r="E18" s="9">
        <v>0</v>
      </c>
      <c r="F18" s="9">
        <v>0</v>
      </c>
      <c r="G18" s="9">
        <v>0</v>
      </c>
      <c r="H18" s="9">
        <v>1</v>
      </c>
      <c r="I18" s="9">
        <f t="shared" si="0"/>
        <v>4</v>
      </c>
      <c r="J18" s="21">
        <f t="shared" si="1"/>
        <v>8</v>
      </c>
    </row>
    <row r="19" spans="1:10" s="10" customFormat="1" ht="21.75" customHeight="1">
      <c r="A19" s="28" t="s">
        <v>216</v>
      </c>
      <c r="B19" s="28" t="s">
        <v>114</v>
      </c>
      <c r="C19" s="28" t="s">
        <v>115</v>
      </c>
      <c r="D19" s="9">
        <v>2</v>
      </c>
      <c r="E19" s="9">
        <v>0</v>
      </c>
      <c r="F19" s="9">
        <v>0</v>
      </c>
      <c r="G19" s="9">
        <v>1</v>
      </c>
      <c r="H19" s="9">
        <v>1</v>
      </c>
      <c r="I19" s="9">
        <f t="shared" si="0"/>
        <v>4</v>
      </c>
      <c r="J19" s="21">
        <f t="shared" si="1"/>
        <v>8</v>
      </c>
    </row>
    <row r="20" spans="1:10" s="10" customFormat="1" ht="21.75" customHeight="1">
      <c r="A20" s="28" t="s">
        <v>217</v>
      </c>
      <c r="B20" s="28" t="s">
        <v>122</v>
      </c>
      <c r="C20" s="28" t="s">
        <v>123</v>
      </c>
      <c r="D20" s="9">
        <v>2</v>
      </c>
      <c r="E20" s="9">
        <v>0</v>
      </c>
      <c r="F20" s="9">
        <v>1</v>
      </c>
      <c r="G20" s="9">
        <v>0</v>
      </c>
      <c r="H20" s="9">
        <v>0</v>
      </c>
      <c r="I20" s="9">
        <f t="shared" si="0"/>
        <v>3</v>
      </c>
      <c r="J20" s="21">
        <f t="shared" si="1"/>
        <v>6</v>
      </c>
    </row>
    <row r="21" spans="1:10" s="10" customFormat="1" ht="21.75" customHeight="1">
      <c r="A21" s="28" t="s">
        <v>222</v>
      </c>
      <c r="B21" s="28" t="s">
        <v>61</v>
      </c>
      <c r="C21" s="28" t="s">
        <v>107</v>
      </c>
      <c r="D21" s="9">
        <v>1</v>
      </c>
      <c r="E21" s="9">
        <v>0</v>
      </c>
      <c r="F21" s="9">
        <v>0</v>
      </c>
      <c r="G21" s="9">
        <v>0</v>
      </c>
      <c r="H21" s="9">
        <v>1</v>
      </c>
      <c r="I21" s="9">
        <f t="shared" si="0"/>
        <v>2</v>
      </c>
      <c r="J21" s="21">
        <f t="shared" si="1"/>
        <v>4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21">
        <f t="shared" si="1"/>
        <v>0</v>
      </c>
    </row>
    <row r="23" spans="1:10" s="10" customFormat="1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s="10" customFormat="1" ht="21.75" customHeight="1">
      <c r="A24" s="1"/>
      <c r="B24" s="35" t="s">
        <v>10</v>
      </c>
      <c r="C24" s="35"/>
      <c r="D24" s="36"/>
      <c r="E24" s="36"/>
      <c r="F24" s="36"/>
      <c r="G24" s="36"/>
      <c r="H24" s="14"/>
      <c r="I24" s="1"/>
      <c r="J24" s="1"/>
    </row>
    <row r="25" spans="1:10" s="10" customFormat="1" ht="21.75" customHeight="1">
      <c r="A25" s="1"/>
      <c r="B25" s="37" t="s">
        <v>11</v>
      </c>
      <c r="C25" s="37"/>
      <c r="D25" s="32"/>
      <c r="E25" s="32"/>
      <c r="F25" s="32"/>
      <c r="G25" s="32"/>
      <c r="H25" s="15"/>
      <c r="I25" s="1"/>
      <c r="J25" s="1"/>
    </row>
    <row r="26" spans="1:10" s="10" customFormat="1" ht="21.75" customHeight="1">
      <c r="A26" s="1"/>
      <c r="B26" s="32" t="s">
        <v>246</v>
      </c>
      <c r="C26" s="32"/>
      <c r="D26" s="15"/>
      <c r="E26" s="15"/>
      <c r="F26" s="15"/>
      <c r="G26" s="15"/>
      <c r="H26" s="15"/>
      <c r="I26" s="1"/>
      <c r="J26" s="1"/>
    </row>
    <row r="27" spans="1:10" s="10" customFormat="1" ht="21.75" customHeight="1">
      <c r="A27" s="1"/>
      <c r="B27" s="36" t="s">
        <v>12</v>
      </c>
      <c r="C27" s="36"/>
      <c r="D27" s="1"/>
      <c r="E27" s="1"/>
      <c r="F27" s="1"/>
      <c r="G27" s="1"/>
      <c r="H27" s="1"/>
      <c r="I27" s="1"/>
      <c r="J27" s="1"/>
    </row>
    <row r="28" spans="1:10" s="10" customFormat="1" ht="21.75" customHeight="1">
      <c r="A28" s="1"/>
      <c r="B28" s="35" t="s">
        <v>247</v>
      </c>
      <c r="C28" s="35"/>
      <c r="D28" s="1"/>
      <c r="E28" s="1"/>
      <c r="F28" s="1"/>
      <c r="G28" s="1"/>
      <c r="H28" s="1"/>
      <c r="I28" s="1"/>
      <c r="J28" s="1"/>
    </row>
    <row r="29" spans="1:10" s="10" customFormat="1" ht="21.75" customHeight="1">
      <c r="A29" s="1"/>
      <c r="B29" s="37" t="s">
        <v>13</v>
      </c>
      <c r="C29" s="37"/>
      <c r="D29" s="1"/>
      <c r="E29" s="1"/>
      <c r="F29" s="1"/>
      <c r="G29" s="1"/>
      <c r="H29" s="1"/>
      <c r="I29" s="1"/>
      <c r="J29" s="1"/>
    </row>
    <row r="30" spans="1:10" s="10" customFormat="1" ht="21.75" customHeight="1">
      <c r="A30" s="1"/>
      <c r="B30" s="35" t="s">
        <v>248</v>
      </c>
      <c r="C30" s="35"/>
      <c r="D30" s="1"/>
      <c r="E30" s="1"/>
      <c r="F30" s="1"/>
      <c r="G30" s="1"/>
      <c r="H30" s="1"/>
      <c r="I30" s="1"/>
      <c r="J30" s="1"/>
    </row>
    <row r="31" spans="1:10" s="10" customFormat="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ht="15.75">
      <c r="B32" s="1" t="s">
        <v>244</v>
      </c>
    </row>
    <row r="33" ht="15.75">
      <c r="B33" s="1" t="s">
        <v>245</v>
      </c>
    </row>
    <row r="36" ht="15.75">
      <c r="K36" s="16"/>
    </row>
    <row r="37" ht="15.75">
      <c r="K37" s="16"/>
    </row>
  </sheetData>
  <sheetProtection/>
  <mergeCells count="15">
    <mergeCell ref="B30:C30"/>
    <mergeCell ref="B25:C25"/>
    <mergeCell ref="D25:G25"/>
    <mergeCell ref="B26:C26"/>
    <mergeCell ref="B27:C27"/>
    <mergeCell ref="B28:C28"/>
    <mergeCell ref="B29:C29"/>
    <mergeCell ref="A4:J4"/>
    <mergeCell ref="A6:J6"/>
    <mergeCell ref="B24:C24"/>
    <mergeCell ref="D24:G24"/>
    <mergeCell ref="A5:J5"/>
    <mergeCell ref="A1:I1"/>
    <mergeCell ref="A2:I2"/>
    <mergeCell ref="A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="80" zoomScaleNormal="80" zoomScalePageLayoutView="0" workbookViewId="0" topLeftCell="A19">
      <selection activeCell="B35" sqref="B35:C36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17"/>
      <c r="K1" s="17"/>
      <c r="L1" s="17"/>
      <c r="M1" s="17"/>
      <c r="N1" s="17"/>
    </row>
    <row r="2" spans="1:14" ht="15.7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17"/>
      <c r="K2" s="17"/>
      <c r="L2" s="17"/>
      <c r="M2" s="17"/>
      <c r="N2" s="17"/>
    </row>
    <row r="3" spans="1:10" ht="15.75">
      <c r="A3" s="32" t="s">
        <v>188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" customFormat="1" ht="15.75">
      <c r="A4" s="33" t="s">
        <v>189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s="2" customFormat="1" ht="15.75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5.75">
      <c r="A6" s="32" t="s">
        <v>192</v>
      </c>
      <c r="B6" s="32"/>
      <c r="C6" s="32"/>
      <c r="D6" s="32"/>
      <c r="E6" s="32"/>
      <c r="F6" s="32"/>
      <c r="G6" s="32"/>
      <c r="H6" s="32"/>
      <c r="I6" s="32"/>
      <c r="J6" s="32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28" t="s">
        <v>127</v>
      </c>
      <c r="B9" s="28" t="s">
        <v>128</v>
      </c>
      <c r="C9" s="28" t="s">
        <v>129</v>
      </c>
      <c r="D9" s="9">
        <v>2</v>
      </c>
      <c r="E9" s="9">
        <v>9</v>
      </c>
      <c r="F9" s="9">
        <v>11</v>
      </c>
      <c r="G9" s="9">
        <v>11</v>
      </c>
      <c r="H9" s="9">
        <v>11</v>
      </c>
      <c r="I9" s="9">
        <f aca="true" t="shared" si="0" ref="I9:I25">SUM(D9:H9)</f>
        <v>44</v>
      </c>
      <c r="J9" s="21">
        <f aca="true" t="shared" si="1" ref="J9:J25">PRODUCT(I9,100/50)</f>
        <v>88</v>
      </c>
    </row>
    <row r="10" spans="1:10" s="10" customFormat="1" ht="21.75" customHeight="1">
      <c r="A10" s="28" t="s">
        <v>230</v>
      </c>
      <c r="B10" s="28" t="s">
        <v>150</v>
      </c>
      <c r="C10" s="28" t="s">
        <v>151</v>
      </c>
      <c r="D10" s="9">
        <v>8</v>
      </c>
      <c r="E10" s="9">
        <v>9</v>
      </c>
      <c r="F10" s="9">
        <v>6</v>
      </c>
      <c r="G10" s="9">
        <v>10</v>
      </c>
      <c r="H10" s="9">
        <v>11</v>
      </c>
      <c r="I10" s="9">
        <f t="shared" si="0"/>
        <v>44</v>
      </c>
      <c r="J10" s="21">
        <f t="shared" si="1"/>
        <v>88</v>
      </c>
    </row>
    <row r="11" spans="1:10" s="10" customFormat="1" ht="21.75" customHeight="1">
      <c r="A11" s="28" t="s">
        <v>226</v>
      </c>
      <c r="B11" s="28" t="s">
        <v>90</v>
      </c>
      <c r="C11" s="28" t="s">
        <v>126</v>
      </c>
      <c r="D11" s="9">
        <v>8</v>
      </c>
      <c r="E11" s="9">
        <v>9</v>
      </c>
      <c r="F11" s="9">
        <v>9</v>
      </c>
      <c r="G11" s="9">
        <v>7</v>
      </c>
      <c r="H11" s="9">
        <v>10</v>
      </c>
      <c r="I11" s="9">
        <f t="shared" si="0"/>
        <v>43</v>
      </c>
      <c r="J11" s="21">
        <f t="shared" si="1"/>
        <v>86</v>
      </c>
    </row>
    <row r="12" spans="1:10" s="10" customFormat="1" ht="21.75" customHeight="1">
      <c r="A12" s="28" t="s">
        <v>139</v>
      </c>
      <c r="B12" s="28" t="s">
        <v>140</v>
      </c>
      <c r="C12" s="28" t="s">
        <v>141</v>
      </c>
      <c r="D12" s="9">
        <v>3</v>
      </c>
      <c r="E12" s="9">
        <v>9</v>
      </c>
      <c r="F12" s="9">
        <v>11</v>
      </c>
      <c r="G12" s="9">
        <v>9</v>
      </c>
      <c r="H12" s="9">
        <v>10</v>
      </c>
      <c r="I12" s="9">
        <f t="shared" si="0"/>
        <v>42</v>
      </c>
      <c r="J12" s="21">
        <f t="shared" si="1"/>
        <v>84</v>
      </c>
    </row>
    <row r="13" spans="1:10" s="10" customFormat="1" ht="21.75" customHeight="1">
      <c r="A13" s="28" t="s">
        <v>229</v>
      </c>
      <c r="B13" s="28" t="s">
        <v>149</v>
      </c>
      <c r="C13" s="28" t="s">
        <v>46</v>
      </c>
      <c r="D13" s="9">
        <v>2</v>
      </c>
      <c r="E13" s="9">
        <v>9</v>
      </c>
      <c r="F13" s="9">
        <v>11</v>
      </c>
      <c r="G13" s="9">
        <v>0</v>
      </c>
      <c r="H13" s="9">
        <v>10</v>
      </c>
      <c r="I13" s="9">
        <f t="shared" si="0"/>
        <v>32</v>
      </c>
      <c r="J13" s="21">
        <f t="shared" si="1"/>
        <v>64</v>
      </c>
    </row>
    <row r="14" spans="1:10" s="10" customFormat="1" ht="21.75" customHeight="1">
      <c r="A14" s="29" t="s">
        <v>227</v>
      </c>
      <c r="B14" s="28" t="s">
        <v>130</v>
      </c>
      <c r="C14" s="28" t="s">
        <v>131</v>
      </c>
      <c r="D14" s="9">
        <v>6</v>
      </c>
      <c r="E14" s="9">
        <v>9</v>
      </c>
      <c r="F14" s="9">
        <v>11</v>
      </c>
      <c r="G14" s="9">
        <v>2</v>
      </c>
      <c r="H14" s="9">
        <v>0</v>
      </c>
      <c r="I14" s="9">
        <f t="shared" si="0"/>
        <v>28</v>
      </c>
      <c r="J14" s="21">
        <f t="shared" si="1"/>
        <v>56</v>
      </c>
    </row>
    <row r="15" spans="1:10" s="10" customFormat="1" ht="21.75" customHeight="1">
      <c r="A15" s="28" t="s">
        <v>231</v>
      </c>
      <c r="B15" s="28" t="s">
        <v>61</v>
      </c>
      <c r="C15" s="28" t="s">
        <v>148</v>
      </c>
      <c r="D15" s="9">
        <v>8</v>
      </c>
      <c r="E15" s="9">
        <v>9</v>
      </c>
      <c r="F15" s="9">
        <v>8</v>
      </c>
      <c r="G15" s="9">
        <v>1</v>
      </c>
      <c r="H15" s="9">
        <v>0</v>
      </c>
      <c r="I15" s="9">
        <f t="shared" si="0"/>
        <v>26</v>
      </c>
      <c r="J15" s="21">
        <f t="shared" si="1"/>
        <v>52</v>
      </c>
    </row>
    <row r="16" spans="1:10" s="10" customFormat="1" ht="21.75" customHeight="1">
      <c r="A16" s="28" t="s">
        <v>134</v>
      </c>
      <c r="B16" s="28" t="s">
        <v>135</v>
      </c>
      <c r="C16" s="28" t="s">
        <v>136</v>
      </c>
      <c r="D16" s="9">
        <v>8</v>
      </c>
      <c r="E16" s="9">
        <v>8</v>
      </c>
      <c r="F16" s="9">
        <v>3</v>
      </c>
      <c r="G16" s="9">
        <v>1</v>
      </c>
      <c r="H16" s="9">
        <v>5</v>
      </c>
      <c r="I16" s="9">
        <f t="shared" si="0"/>
        <v>25</v>
      </c>
      <c r="J16" s="21">
        <f t="shared" si="1"/>
        <v>50</v>
      </c>
    </row>
    <row r="17" spans="1:10" s="10" customFormat="1" ht="21.75" customHeight="1">
      <c r="A17" s="28" t="s">
        <v>155</v>
      </c>
      <c r="B17" s="28" t="s">
        <v>98</v>
      </c>
      <c r="C17" s="28" t="s">
        <v>156</v>
      </c>
      <c r="D17" s="13">
        <v>8</v>
      </c>
      <c r="E17" s="13">
        <v>9</v>
      </c>
      <c r="F17" s="13">
        <v>4</v>
      </c>
      <c r="G17" s="13">
        <v>0</v>
      </c>
      <c r="H17" s="13">
        <v>2</v>
      </c>
      <c r="I17" s="9">
        <f t="shared" si="0"/>
        <v>23</v>
      </c>
      <c r="J17" s="21">
        <f t="shared" si="1"/>
        <v>46</v>
      </c>
    </row>
    <row r="18" spans="1:10" s="10" customFormat="1" ht="21.75" customHeight="1">
      <c r="A18" s="28" t="s">
        <v>152</v>
      </c>
      <c r="B18" s="28" t="s">
        <v>90</v>
      </c>
      <c r="C18" s="28" t="s">
        <v>153</v>
      </c>
      <c r="D18" s="9">
        <v>8</v>
      </c>
      <c r="E18" s="9">
        <v>9</v>
      </c>
      <c r="F18" s="9">
        <v>2</v>
      </c>
      <c r="G18" s="9">
        <v>0</v>
      </c>
      <c r="H18" s="9">
        <v>2</v>
      </c>
      <c r="I18" s="9">
        <f t="shared" si="0"/>
        <v>21</v>
      </c>
      <c r="J18" s="21">
        <f t="shared" si="1"/>
        <v>42</v>
      </c>
    </row>
    <row r="19" spans="1:10" s="10" customFormat="1" ht="21.75" customHeight="1">
      <c r="A19" s="28" t="s">
        <v>234</v>
      </c>
      <c r="B19" s="28" t="s">
        <v>36</v>
      </c>
      <c r="C19" s="28" t="s">
        <v>154</v>
      </c>
      <c r="D19" s="9">
        <v>8</v>
      </c>
      <c r="E19" s="9">
        <v>9</v>
      </c>
      <c r="F19" s="9">
        <v>3</v>
      </c>
      <c r="G19" s="9">
        <v>0</v>
      </c>
      <c r="H19" s="9">
        <v>1</v>
      </c>
      <c r="I19" s="9">
        <f t="shared" si="0"/>
        <v>21</v>
      </c>
      <c r="J19" s="21">
        <f t="shared" si="1"/>
        <v>42</v>
      </c>
    </row>
    <row r="20" spans="1:10" s="10" customFormat="1" ht="21.75" customHeight="1">
      <c r="A20" s="28" t="s">
        <v>228</v>
      </c>
      <c r="B20" s="28" t="s">
        <v>132</v>
      </c>
      <c r="C20" s="28" t="s">
        <v>133</v>
      </c>
      <c r="D20" s="9">
        <v>8</v>
      </c>
      <c r="E20" s="9">
        <v>9</v>
      </c>
      <c r="F20" s="9">
        <v>2</v>
      </c>
      <c r="G20" s="9">
        <v>0</v>
      </c>
      <c r="H20" s="9">
        <v>2</v>
      </c>
      <c r="I20" s="9">
        <f t="shared" si="0"/>
        <v>21</v>
      </c>
      <c r="J20" s="21">
        <f t="shared" si="1"/>
        <v>42</v>
      </c>
    </row>
    <row r="21" spans="1:10" s="10" customFormat="1" ht="21.75" customHeight="1">
      <c r="A21" s="31" t="s">
        <v>235</v>
      </c>
      <c r="B21" s="28" t="s">
        <v>137</v>
      </c>
      <c r="C21" s="28" t="s">
        <v>138</v>
      </c>
      <c r="D21" s="9">
        <v>8</v>
      </c>
      <c r="E21" s="9">
        <v>9</v>
      </c>
      <c r="F21" s="9">
        <v>0</v>
      </c>
      <c r="G21" s="9">
        <v>0</v>
      </c>
      <c r="H21" s="9">
        <v>0</v>
      </c>
      <c r="I21" s="9">
        <f t="shared" si="0"/>
        <v>17</v>
      </c>
      <c r="J21" s="21">
        <f t="shared" si="1"/>
        <v>34</v>
      </c>
    </row>
    <row r="22" spans="1:10" s="10" customFormat="1" ht="21.75" customHeight="1">
      <c r="A22" s="28" t="s">
        <v>233</v>
      </c>
      <c r="B22" s="28" t="s">
        <v>145</v>
      </c>
      <c r="C22" s="28" t="s">
        <v>64</v>
      </c>
      <c r="D22" s="9">
        <v>8</v>
      </c>
      <c r="E22" s="9">
        <v>9</v>
      </c>
      <c r="F22" s="9">
        <v>0</v>
      </c>
      <c r="G22" s="9">
        <v>0</v>
      </c>
      <c r="H22" s="9">
        <v>0</v>
      </c>
      <c r="I22" s="9">
        <f t="shared" si="0"/>
        <v>17</v>
      </c>
      <c r="J22" s="21">
        <f t="shared" si="1"/>
        <v>34</v>
      </c>
    </row>
    <row r="23" spans="1:10" s="10" customFormat="1" ht="21.75" customHeight="1">
      <c r="A23" s="28" t="s">
        <v>232</v>
      </c>
      <c r="B23" s="28" t="s">
        <v>146</v>
      </c>
      <c r="C23" s="28" t="s">
        <v>147</v>
      </c>
      <c r="D23" s="9">
        <v>2</v>
      </c>
      <c r="E23" s="9">
        <v>9</v>
      </c>
      <c r="F23" s="9">
        <v>6</v>
      </c>
      <c r="G23" s="9">
        <v>0</v>
      </c>
      <c r="H23" s="9">
        <v>0</v>
      </c>
      <c r="I23" s="9">
        <f t="shared" si="0"/>
        <v>17</v>
      </c>
      <c r="J23" s="21">
        <f t="shared" si="1"/>
        <v>34</v>
      </c>
    </row>
    <row r="24" spans="1:10" s="10" customFormat="1" ht="21.75" customHeight="1">
      <c r="A24" s="28" t="s">
        <v>142</v>
      </c>
      <c r="B24" s="28" t="s">
        <v>143</v>
      </c>
      <c r="C24" s="28" t="s">
        <v>144</v>
      </c>
      <c r="D24" s="9">
        <v>2</v>
      </c>
      <c r="E24" s="9">
        <v>7</v>
      </c>
      <c r="F24" s="9">
        <v>0</v>
      </c>
      <c r="G24" s="9">
        <v>0</v>
      </c>
      <c r="H24" s="9">
        <v>0</v>
      </c>
      <c r="I24" s="9">
        <f t="shared" si="0"/>
        <v>9</v>
      </c>
      <c r="J24" s="21">
        <f t="shared" si="1"/>
        <v>18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1">
        <f t="shared" si="1"/>
        <v>0</v>
      </c>
    </row>
    <row r="26" spans="1:10" s="10" customFormat="1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s="10" customFormat="1" ht="21.75" customHeight="1">
      <c r="A27" s="1"/>
      <c r="B27" s="35" t="s">
        <v>10</v>
      </c>
      <c r="C27" s="35"/>
      <c r="D27" s="36"/>
      <c r="E27" s="36"/>
      <c r="F27" s="36"/>
      <c r="G27" s="36"/>
      <c r="H27" s="14"/>
      <c r="I27" s="1"/>
      <c r="J27" s="1"/>
    </row>
    <row r="28" spans="1:10" s="10" customFormat="1" ht="21.75" customHeight="1">
      <c r="A28" s="1"/>
      <c r="B28" s="37" t="s">
        <v>11</v>
      </c>
      <c r="C28" s="37"/>
      <c r="D28" s="32"/>
      <c r="E28" s="32"/>
      <c r="F28" s="32"/>
      <c r="G28" s="32"/>
      <c r="H28" s="15"/>
      <c r="I28" s="1"/>
      <c r="J28" s="1"/>
    </row>
    <row r="29" spans="1:10" s="10" customFormat="1" ht="21.75" customHeight="1">
      <c r="A29" s="1"/>
      <c r="B29" s="32" t="s">
        <v>256</v>
      </c>
      <c r="C29" s="32"/>
      <c r="D29" s="15"/>
      <c r="E29" s="15"/>
      <c r="F29" s="15"/>
      <c r="G29" s="15"/>
      <c r="H29" s="15"/>
      <c r="I29" s="1"/>
      <c r="J29" s="1"/>
    </row>
    <row r="30" spans="1:10" s="10" customFormat="1" ht="21.75" customHeight="1">
      <c r="A30" s="1"/>
      <c r="B30" s="36" t="s">
        <v>12</v>
      </c>
      <c r="C30" s="36"/>
      <c r="D30" s="1"/>
      <c r="E30" s="1"/>
      <c r="F30" s="1"/>
      <c r="G30" s="1"/>
      <c r="H30" s="1"/>
      <c r="I30" s="1"/>
      <c r="J30" s="1"/>
    </row>
    <row r="31" spans="1:10" s="10" customFormat="1" ht="21.75" customHeight="1">
      <c r="A31" s="1"/>
      <c r="B31" s="35" t="s">
        <v>255</v>
      </c>
      <c r="C31" s="35"/>
      <c r="D31" s="1"/>
      <c r="E31" s="1"/>
      <c r="F31" s="1"/>
      <c r="G31" s="1"/>
      <c r="H31" s="1"/>
      <c r="I31" s="1"/>
      <c r="J31" s="1"/>
    </row>
    <row r="32" spans="1:10" s="10" customFormat="1" ht="21.75" customHeight="1">
      <c r="A32" s="1"/>
      <c r="B32" s="37" t="s">
        <v>13</v>
      </c>
      <c r="C32" s="37"/>
      <c r="D32" s="1"/>
      <c r="E32" s="1"/>
      <c r="F32" s="1"/>
      <c r="G32" s="1"/>
      <c r="H32" s="1"/>
      <c r="I32" s="1"/>
      <c r="J32" s="1"/>
    </row>
    <row r="33" spans="2:3" ht="15.75">
      <c r="B33" s="35" t="s">
        <v>254</v>
      </c>
      <c r="C33" s="35"/>
    </row>
    <row r="35" ht="15.75">
      <c r="B35" s="1" t="s">
        <v>244</v>
      </c>
    </row>
    <row r="36" ht="15.75">
      <c r="B36" s="1" t="s">
        <v>245</v>
      </c>
    </row>
    <row r="37" ht="15.75">
      <c r="K37" s="16"/>
    </row>
    <row r="38" ht="15.75">
      <c r="K38" s="16"/>
    </row>
  </sheetData>
  <sheetProtection/>
  <mergeCells count="15">
    <mergeCell ref="B33:C33"/>
    <mergeCell ref="B28:C28"/>
    <mergeCell ref="D28:G28"/>
    <mergeCell ref="B29:C29"/>
    <mergeCell ref="B30:C30"/>
    <mergeCell ref="B31:C31"/>
    <mergeCell ref="B32:C32"/>
    <mergeCell ref="A4:J4"/>
    <mergeCell ref="A6:J6"/>
    <mergeCell ref="B27:C27"/>
    <mergeCell ref="D27:G27"/>
    <mergeCell ref="A5:J5"/>
    <mergeCell ref="A1:I1"/>
    <mergeCell ref="A2:I2"/>
    <mergeCell ref="A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="80" zoomScaleNormal="80" zoomScalePageLayoutView="0" workbookViewId="0" topLeftCell="A1">
      <selection activeCell="B24" sqref="B24:C25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17"/>
      <c r="K1" s="17"/>
      <c r="L1" s="17"/>
      <c r="M1" s="17"/>
      <c r="N1" s="17"/>
    </row>
    <row r="2" spans="1:14" ht="15.7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17"/>
      <c r="K2" s="17"/>
      <c r="L2" s="17"/>
      <c r="M2" s="17"/>
      <c r="N2" s="17"/>
    </row>
    <row r="3" spans="1:10" ht="15.75">
      <c r="A3" s="32" t="s">
        <v>188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" customFormat="1" ht="15.75">
      <c r="A4" s="33" t="s">
        <v>189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s="2" customFormat="1" ht="15.75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5.75">
      <c r="A6" s="32" t="s">
        <v>191</v>
      </c>
      <c r="B6" s="32"/>
      <c r="C6" s="32"/>
      <c r="D6" s="32"/>
      <c r="E6" s="32"/>
      <c r="F6" s="32"/>
      <c r="G6" s="32"/>
      <c r="H6" s="32"/>
      <c r="I6" s="32"/>
      <c r="J6" s="32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28" t="s">
        <v>161</v>
      </c>
      <c r="B9" s="28" t="s">
        <v>162</v>
      </c>
      <c r="C9" s="28" t="s">
        <v>163</v>
      </c>
      <c r="D9" s="9">
        <v>6</v>
      </c>
      <c r="E9" s="9">
        <v>10</v>
      </c>
      <c r="F9" s="9">
        <v>5</v>
      </c>
      <c r="G9" s="9">
        <v>6</v>
      </c>
      <c r="H9" s="9">
        <v>10</v>
      </c>
      <c r="I9" s="9">
        <f aca="true" t="shared" si="0" ref="I9:I15">SUM(D9:H9)</f>
        <v>37</v>
      </c>
      <c r="J9" s="21">
        <f aca="true" t="shared" si="1" ref="J9:J15">PRODUCT(I9,100/50)</f>
        <v>74</v>
      </c>
    </row>
    <row r="10" spans="1:10" s="10" customFormat="1" ht="21.75" customHeight="1">
      <c r="A10" s="28" t="s">
        <v>164</v>
      </c>
      <c r="B10" s="28" t="s">
        <v>143</v>
      </c>
      <c r="C10" s="28" t="s">
        <v>165</v>
      </c>
      <c r="D10" s="9">
        <v>6</v>
      </c>
      <c r="E10" s="9">
        <v>3</v>
      </c>
      <c r="F10" s="9">
        <v>4</v>
      </c>
      <c r="G10" s="9">
        <v>1</v>
      </c>
      <c r="H10" s="9">
        <v>10</v>
      </c>
      <c r="I10" s="9">
        <f t="shared" si="0"/>
        <v>24</v>
      </c>
      <c r="J10" s="21">
        <f t="shared" si="1"/>
        <v>48</v>
      </c>
    </row>
    <row r="11" spans="1:10" s="10" customFormat="1" ht="21.75" customHeight="1">
      <c r="A11" s="28" t="s">
        <v>157</v>
      </c>
      <c r="B11" s="28" t="s">
        <v>98</v>
      </c>
      <c r="C11" s="28" t="s">
        <v>158</v>
      </c>
      <c r="D11" s="9">
        <v>10</v>
      </c>
      <c r="E11" s="9">
        <v>5</v>
      </c>
      <c r="F11" s="9">
        <v>1</v>
      </c>
      <c r="G11" s="9">
        <v>1</v>
      </c>
      <c r="H11" s="9">
        <v>1</v>
      </c>
      <c r="I11" s="9">
        <f t="shared" si="0"/>
        <v>18</v>
      </c>
      <c r="J11" s="21">
        <f t="shared" si="1"/>
        <v>36</v>
      </c>
    </row>
    <row r="12" spans="1:10" s="10" customFormat="1" ht="21.75" customHeight="1">
      <c r="A12" s="28" t="s">
        <v>250</v>
      </c>
      <c r="B12" s="28" t="s">
        <v>159</v>
      </c>
      <c r="C12" s="28" t="s">
        <v>160</v>
      </c>
      <c r="D12" s="9">
        <v>4</v>
      </c>
      <c r="E12" s="9">
        <v>1</v>
      </c>
      <c r="F12" s="9">
        <v>0</v>
      </c>
      <c r="G12" s="9">
        <v>3</v>
      </c>
      <c r="H12" s="9">
        <v>10</v>
      </c>
      <c r="I12" s="9">
        <f t="shared" si="0"/>
        <v>18</v>
      </c>
      <c r="J12" s="21">
        <f t="shared" si="1"/>
        <v>36</v>
      </c>
    </row>
    <row r="13" spans="1:10" s="10" customFormat="1" ht="21.75" customHeight="1">
      <c r="A13" s="28" t="s">
        <v>166</v>
      </c>
      <c r="B13" s="28" t="s">
        <v>167</v>
      </c>
      <c r="C13" s="28" t="s">
        <v>168</v>
      </c>
      <c r="D13" s="9">
        <v>0</v>
      </c>
      <c r="E13" s="9">
        <v>3</v>
      </c>
      <c r="F13" s="9">
        <v>0</v>
      </c>
      <c r="G13" s="9">
        <v>0</v>
      </c>
      <c r="H13" s="9">
        <v>3</v>
      </c>
      <c r="I13" s="9">
        <f t="shared" si="0"/>
        <v>6</v>
      </c>
      <c r="J13" s="21">
        <f t="shared" si="1"/>
        <v>12</v>
      </c>
    </row>
    <row r="14" spans="1:10" s="10" customFormat="1" ht="21.75" customHeight="1">
      <c r="A14" s="28" t="s">
        <v>249</v>
      </c>
      <c r="B14" s="28" t="s">
        <v>169</v>
      </c>
      <c r="C14" s="28" t="s">
        <v>170</v>
      </c>
      <c r="D14" s="9">
        <v>0</v>
      </c>
      <c r="E14" s="9">
        <v>0</v>
      </c>
      <c r="F14" s="9">
        <v>0</v>
      </c>
      <c r="G14" s="9">
        <v>1</v>
      </c>
      <c r="H14" s="9">
        <v>1</v>
      </c>
      <c r="I14" s="9">
        <f t="shared" si="0"/>
        <v>2</v>
      </c>
      <c r="J14" s="21">
        <f t="shared" si="1"/>
        <v>4</v>
      </c>
    </row>
    <row r="15" spans="1:10" s="10" customFormat="1" ht="21.75" customHeight="1">
      <c r="A15" s="28" t="s">
        <v>171</v>
      </c>
      <c r="B15" s="28" t="s">
        <v>93</v>
      </c>
      <c r="C15" s="28" t="s">
        <v>172</v>
      </c>
      <c r="D15" s="9">
        <v>0</v>
      </c>
      <c r="E15" s="9">
        <v>0</v>
      </c>
      <c r="F15" s="9">
        <v>1</v>
      </c>
      <c r="G15" s="9">
        <v>0</v>
      </c>
      <c r="H15" s="9">
        <v>0</v>
      </c>
      <c r="I15" s="9">
        <f t="shared" si="0"/>
        <v>1</v>
      </c>
      <c r="J15" s="21">
        <f t="shared" si="1"/>
        <v>2</v>
      </c>
    </row>
    <row r="16" spans="1:10" s="10" customFormat="1" ht="21.7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s="10" customFormat="1" ht="21.75" customHeight="1">
      <c r="A17" s="1"/>
      <c r="B17" s="35" t="s">
        <v>10</v>
      </c>
      <c r="C17" s="35"/>
      <c r="D17" s="36"/>
      <c r="E17" s="36"/>
      <c r="F17" s="36"/>
      <c r="G17" s="36"/>
      <c r="H17" s="14"/>
      <c r="I17" s="1"/>
      <c r="J17" s="1"/>
    </row>
    <row r="18" spans="1:10" s="10" customFormat="1" ht="21.75" customHeight="1">
      <c r="A18" s="1"/>
      <c r="B18" s="37" t="s">
        <v>11</v>
      </c>
      <c r="C18" s="37"/>
      <c r="D18" s="32"/>
      <c r="E18" s="32"/>
      <c r="F18" s="32"/>
      <c r="G18" s="32"/>
      <c r="H18" s="15"/>
      <c r="I18" s="1"/>
      <c r="J18" s="1"/>
    </row>
    <row r="19" spans="1:10" s="10" customFormat="1" ht="21.75" customHeight="1">
      <c r="A19" s="1"/>
      <c r="B19" s="32" t="s">
        <v>252</v>
      </c>
      <c r="C19" s="32"/>
      <c r="D19" s="15"/>
      <c r="E19" s="15"/>
      <c r="F19" s="15"/>
      <c r="G19" s="15"/>
      <c r="H19" s="15"/>
      <c r="I19" s="1"/>
      <c r="J19" s="1"/>
    </row>
    <row r="20" spans="1:10" s="10" customFormat="1" ht="21.75" customHeight="1">
      <c r="A20" s="1"/>
      <c r="B20" s="36" t="s">
        <v>12</v>
      </c>
      <c r="C20" s="36"/>
      <c r="D20" s="1"/>
      <c r="E20" s="1"/>
      <c r="F20" s="1"/>
      <c r="G20" s="1"/>
      <c r="H20" s="1"/>
      <c r="I20" s="1"/>
      <c r="J20" s="1"/>
    </row>
    <row r="21" spans="1:10" s="10" customFormat="1" ht="21.75" customHeight="1">
      <c r="A21" s="1"/>
      <c r="B21" s="35" t="s">
        <v>251</v>
      </c>
      <c r="C21" s="35"/>
      <c r="D21" s="1"/>
      <c r="E21" s="1"/>
      <c r="F21" s="1"/>
      <c r="G21" s="1"/>
      <c r="H21" s="1"/>
      <c r="I21" s="1"/>
      <c r="J21" s="1"/>
    </row>
    <row r="22" spans="1:10" s="10" customFormat="1" ht="21.75" customHeight="1">
      <c r="A22" s="1"/>
      <c r="B22" s="37" t="s">
        <v>13</v>
      </c>
      <c r="C22" s="37"/>
      <c r="D22" s="1"/>
      <c r="E22" s="1"/>
      <c r="F22" s="1"/>
      <c r="G22" s="1"/>
      <c r="H22" s="1"/>
      <c r="I22" s="1"/>
      <c r="J22" s="1"/>
    </row>
    <row r="23" spans="1:10" s="10" customFormat="1" ht="21.75" customHeight="1">
      <c r="A23" s="1"/>
      <c r="B23" s="35" t="s">
        <v>253</v>
      </c>
      <c r="C23" s="35"/>
      <c r="D23" s="1"/>
      <c r="E23" s="1"/>
      <c r="F23" s="1"/>
      <c r="G23" s="1"/>
      <c r="H23" s="1"/>
      <c r="I23" s="1"/>
      <c r="J23" s="1"/>
    </row>
    <row r="24" spans="1:10" s="10" customFormat="1" ht="21.75" customHeight="1">
      <c r="A24" s="1"/>
      <c r="B24" s="1" t="s">
        <v>244</v>
      </c>
      <c r="C24" s="1"/>
      <c r="D24" s="1"/>
      <c r="E24" s="1"/>
      <c r="F24" s="1"/>
      <c r="G24" s="1"/>
      <c r="H24" s="1"/>
      <c r="I24" s="1"/>
      <c r="J24" s="1"/>
    </row>
    <row r="25" spans="1:10" s="10" customFormat="1" ht="21.75" customHeight="1">
      <c r="A25" s="1"/>
      <c r="B25" s="1" t="s">
        <v>245</v>
      </c>
      <c r="C25" s="1"/>
      <c r="D25" s="1"/>
      <c r="E25" s="1"/>
      <c r="F25" s="1"/>
      <c r="G25" s="1"/>
      <c r="H25" s="1"/>
      <c r="I25" s="1"/>
      <c r="J25" s="1"/>
    </row>
    <row r="26" spans="1:10" s="10" customFormat="1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s="10" customFormat="1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s="10" customFormat="1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s="10" customFormat="1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s="10" customFormat="1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s="10" customFormat="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6" ht="15.75">
      <c r="K36" s="16"/>
    </row>
    <row r="37" ht="15.75">
      <c r="K37" s="16"/>
    </row>
  </sheetData>
  <sheetProtection/>
  <mergeCells count="15">
    <mergeCell ref="B23:C23"/>
    <mergeCell ref="B18:C18"/>
    <mergeCell ref="D18:G18"/>
    <mergeCell ref="B19:C19"/>
    <mergeCell ref="B20:C20"/>
    <mergeCell ref="B21:C21"/>
    <mergeCell ref="B22:C22"/>
    <mergeCell ref="A4:J4"/>
    <mergeCell ref="A6:J6"/>
    <mergeCell ref="B17:C17"/>
    <mergeCell ref="D17:G17"/>
    <mergeCell ref="A5:J5"/>
    <mergeCell ref="A1:I1"/>
    <mergeCell ref="A2:I2"/>
    <mergeCell ref="A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0" zoomScaleNormal="80" zoomScalePageLayoutView="0" workbookViewId="0" topLeftCell="A1">
      <selection activeCell="B24" sqref="B24:C25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4" ht="15.7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17"/>
      <c r="K1" s="17"/>
      <c r="L1" s="17"/>
      <c r="M1" s="17"/>
      <c r="N1" s="17"/>
    </row>
    <row r="2" spans="1:14" ht="15.7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17"/>
      <c r="K2" s="17"/>
      <c r="L2" s="17"/>
      <c r="M2" s="17"/>
      <c r="N2" s="17"/>
    </row>
    <row r="3" spans="1:10" ht="15.75">
      <c r="A3" s="32" t="s">
        <v>188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" customFormat="1" ht="15.75">
      <c r="A4" s="33" t="s">
        <v>189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s="2" customFormat="1" ht="15.75">
      <c r="A5" s="34" t="s">
        <v>16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5.75">
      <c r="A6" s="32" t="s">
        <v>190</v>
      </c>
      <c r="B6" s="32"/>
      <c r="C6" s="32"/>
      <c r="D6" s="32"/>
      <c r="E6" s="32"/>
      <c r="F6" s="32"/>
      <c r="G6" s="32"/>
      <c r="H6" s="32"/>
      <c r="I6" s="32"/>
      <c r="J6" s="32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28" t="s">
        <v>173</v>
      </c>
      <c r="B9" s="28" t="s">
        <v>174</v>
      </c>
      <c r="C9" s="28" t="s">
        <v>175</v>
      </c>
      <c r="D9" s="9">
        <v>10</v>
      </c>
      <c r="E9" s="9">
        <v>9</v>
      </c>
      <c r="F9" s="9">
        <v>10</v>
      </c>
      <c r="G9" s="9">
        <v>10</v>
      </c>
      <c r="H9" s="9">
        <v>10</v>
      </c>
      <c r="I9" s="9">
        <f aca="true" t="shared" si="0" ref="I9:I15">SUM(D9:H9)</f>
        <v>49</v>
      </c>
      <c r="J9" s="21">
        <f aca="true" t="shared" si="1" ref="J9:J15">PRODUCT(I9,100/50)</f>
        <v>98</v>
      </c>
    </row>
    <row r="10" spans="1:10" s="10" customFormat="1" ht="21.75" customHeight="1">
      <c r="A10" s="28" t="s">
        <v>179</v>
      </c>
      <c r="B10" s="28" t="s">
        <v>69</v>
      </c>
      <c r="C10" s="28" t="s">
        <v>180</v>
      </c>
      <c r="D10" s="9">
        <v>6</v>
      </c>
      <c r="E10" s="9">
        <v>3</v>
      </c>
      <c r="F10" s="9">
        <v>10</v>
      </c>
      <c r="G10" s="9">
        <v>10</v>
      </c>
      <c r="H10" s="9">
        <v>9</v>
      </c>
      <c r="I10" s="9">
        <f t="shared" si="0"/>
        <v>38</v>
      </c>
      <c r="J10" s="21">
        <f t="shared" si="1"/>
        <v>76</v>
      </c>
    </row>
    <row r="11" spans="1:10" s="10" customFormat="1" ht="21.75" customHeight="1">
      <c r="A11" s="29" t="s">
        <v>181</v>
      </c>
      <c r="B11" s="29" t="s">
        <v>117</v>
      </c>
      <c r="C11" s="29" t="s">
        <v>182</v>
      </c>
      <c r="D11" s="9">
        <v>1</v>
      </c>
      <c r="E11" s="9">
        <v>0</v>
      </c>
      <c r="F11" s="9">
        <v>3</v>
      </c>
      <c r="G11" s="9">
        <v>6</v>
      </c>
      <c r="H11" s="9">
        <v>2</v>
      </c>
      <c r="I11" s="9">
        <f t="shared" si="0"/>
        <v>12</v>
      </c>
      <c r="J11" s="21">
        <f t="shared" si="1"/>
        <v>24</v>
      </c>
    </row>
    <row r="12" spans="1:10" s="10" customFormat="1" ht="21.75" customHeight="1">
      <c r="A12" s="28" t="s">
        <v>176</v>
      </c>
      <c r="B12" s="28" t="s">
        <v>177</v>
      </c>
      <c r="C12" s="28" t="s">
        <v>178</v>
      </c>
      <c r="D12" s="9">
        <v>8</v>
      </c>
      <c r="E12" s="9">
        <v>0</v>
      </c>
      <c r="F12" s="9">
        <v>0</v>
      </c>
      <c r="G12" s="9">
        <v>2</v>
      </c>
      <c r="H12" s="9">
        <v>0</v>
      </c>
      <c r="I12" s="9">
        <f t="shared" si="0"/>
        <v>10</v>
      </c>
      <c r="J12" s="21">
        <f t="shared" si="1"/>
        <v>20</v>
      </c>
    </row>
    <row r="13" spans="1:10" s="10" customFormat="1" ht="21.75" customHeight="1">
      <c r="A13" s="28" t="s">
        <v>164</v>
      </c>
      <c r="B13" s="28" t="s">
        <v>183</v>
      </c>
      <c r="C13" s="28" t="s">
        <v>184</v>
      </c>
      <c r="D13" s="9">
        <v>6</v>
      </c>
      <c r="E13" s="9">
        <v>0</v>
      </c>
      <c r="F13" s="9">
        <v>0</v>
      </c>
      <c r="G13" s="9">
        <v>0</v>
      </c>
      <c r="H13" s="9">
        <v>0</v>
      </c>
      <c r="I13" s="9">
        <f t="shared" si="0"/>
        <v>6</v>
      </c>
      <c r="J13" s="21">
        <f t="shared" si="1"/>
        <v>12</v>
      </c>
    </row>
    <row r="14" spans="1:10" s="10" customFormat="1" ht="21.75" customHeight="1">
      <c r="A14" s="28" t="s">
        <v>185</v>
      </c>
      <c r="B14" s="28" t="s">
        <v>186</v>
      </c>
      <c r="C14" s="28" t="s">
        <v>187</v>
      </c>
      <c r="D14" s="9">
        <v>4</v>
      </c>
      <c r="E14" s="9">
        <v>0</v>
      </c>
      <c r="F14" s="9">
        <v>0</v>
      </c>
      <c r="G14" s="9">
        <v>0</v>
      </c>
      <c r="H14" s="9">
        <v>2</v>
      </c>
      <c r="I14" s="9">
        <f t="shared" si="0"/>
        <v>6</v>
      </c>
      <c r="J14" s="21">
        <f t="shared" si="1"/>
        <v>12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21">
        <f t="shared" si="1"/>
        <v>0</v>
      </c>
    </row>
    <row r="16" spans="1:10" s="10" customFormat="1" ht="21.7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s="10" customFormat="1" ht="21.75" customHeight="1">
      <c r="A17" s="1"/>
      <c r="B17" s="35" t="s">
        <v>10</v>
      </c>
      <c r="C17" s="35"/>
      <c r="D17" s="36"/>
      <c r="E17" s="36"/>
      <c r="F17" s="36"/>
      <c r="G17" s="36"/>
      <c r="H17" s="14"/>
      <c r="I17" s="1"/>
      <c r="J17" s="1"/>
    </row>
    <row r="18" spans="1:10" s="10" customFormat="1" ht="21.75" customHeight="1">
      <c r="A18" s="1"/>
      <c r="B18" s="37" t="s">
        <v>11</v>
      </c>
      <c r="C18" s="37"/>
      <c r="D18" s="32"/>
      <c r="E18" s="32"/>
      <c r="F18" s="32"/>
      <c r="G18" s="32"/>
      <c r="H18" s="15"/>
      <c r="I18" s="1"/>
      <c r="J18" s="1"/>
    </row>
    <row r="19" spans="1:10" s="10" customFormat="1" ht="21.75" customHeight="1">
      <c r="A19" s="1"/>
      <c r="B19" s="32" t="s">
        <v>253</v>
      </c>
      <c r="C19" s="32"/>
      <c r="D19" s="15"/>
      <c r="E19" s="15"/>
      <c r="F19" s="15"/>
      <c r="G19" s="15"/>
      <c r="H19" s="15"/>
      <c r="I19" s="1"/>
      <c r="J19" s="1"/>
    </row>
    <row r="20" spans="1:10" s="10" customFormat="1" ht="21.75" customHeight="1">
      <c r="A20" s="1"/>
      <c r="B20" s="36" t="s">
        <v>12</v>
      </c>
      <c r="C20" s="36"/>
      <c r="D20" s="1"/>
      <c r="E20" s="1"/>
      <c r="F20" s="1"/>
      <c r="G20" s="1"/>
      <c r="H20" s="1"/>
      <c r="I20" s="1"/>
      <c r="J20" s="1"/>
    </row>
    <row r="21" spans="1:10" s="10" customFormat="1" ht="21.75" customHeight="1">
      <c r="A21" s="1"/>
      <c r="B21" s="35" t="s">
        <v>254</v>
      </c>
      <c r="C21" s="35"/>
      <c r="D21" s="1"/>
      <c r="E21" s="1"/>
      <c r="F21" s="1"/>
      <c r="G21" s="1"/>
      <c r="H21" s="1"/>
      <c r="I21" s="1"/>
      <c r="J21" s="1"/>
    </row>
    <row r="22" spans="1:10" s="10" customFormat="1" ht="21.75" customHeight="1">
      <c r="A22" s="1"/>
      <c r="B22" s="37" t="s">
        <v>13</v>
      </c>
      <c r="C22" s="37"/>
      <c r="D22" s="1"/>
      <c r="E22" s="1"/>
      <c r="F22" s="1"/>
      <c r="G22" s="1"/>
      <c r="H22" s="1"/>
      <c r="I22" s="1"/>
      <c r="J22" s="1"/>
    </row>
    <row r="23" spans="1:10" s="10" customFormat="1" ht="21.75" customHeight="1">
      <c r="A23" s="1"/>
      <c r="B23" s="32" t="s">
        <v>256</v>
      </c>
      <c r="C23" s="32"/>
      <c r="D23" s="1"/>
      <c r="E23" s="1"/>
      <c r="F23" s="1"/>
      <c r="G23" s="1"/>
      <c r="H23" s="1"/>
      <c r="I23" s="1"/>
      <c r="J23" s="1"/>
    </row>
    <row r="24" spans="1:10" s="10" customFormat="1" ht="21.75" customHeight="1">
      <c r="A24" s="1"/>
      <c r="B24" s="1" t="s">
        <v>244</v>
      </c>
      <c r="C24" s="1"/>
      <c r="D24" s="1"/>
      <c r="E24" s="1"/>
      <c r="F24" s="1"/>
      <c r="G24" s="1"/>
      <c r="H24" s="1"/>
      <c r="I24" s="1"/>
      <c r="J24" s="1"/>
    </row>
    <row r="25" spans="1:10" s="10" customFormat="1" ht="21.75" customHeight="1">
      <c r="A25" s="1"/>
      <c r="B25" s="1" t="s">
        <v>245</v>
      </c>
      <c r="C25" s="1"/>
      <c r="D25" s="1"/>
      <c r="E25" s="1"/>
      <c r="F25" s="1"/>
      <c r="G25" s="1"/>
      <c r="H25" s="1"/>
      <c r="I25" s="1"/>
      <c r="J25" s="1"/>
    </row>
    <row r="26" spans="1:10" s="10" customFormat="1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s="10" customFormat="1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s="10" customFormat="1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s="10" customFormat="1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s="10" customFormat="1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s="10" customFormat="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s="10" customFormat="1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7" ht="15.75">
      <c r="K37" s="16"/>
    </row>
    <row r="38" ht="15.75">
      <c r="K38" s="16"/>
    </row>
  </sheetData>
  <sheetProtection/>
  <mergeCells count="15">
    <mergeCell ref="B23:C23"/>
    <mergeCell ref="B18:C18"/>
    <mergeCell ref="D18:G18"/>
    <mergeCell ref="B19:C19"/>
    <mergeCell ref="B20:C20"/>
    <mergeCell ref="B21:C21"/>
    <mergeCell ref="B22:C22"/>
    <mergeCell ref="A4:J4"/>
    <mergeCell ref="A6:J6"/>
    <mergeCell ref="B17:C17"/>
    <mergeCell ref="D17:G17"/>
    <mergeCell ref="A5:J5"/>
    <mergeCell ref="A1:I1"/>
    <mergeCell ref="A2:I2"/>
    <mergeCell ref="A3:J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Snježana</cp:lastModifiedBy>
  <cp:lastPrinted>2014-02-27T17:26:15Z</cp:lastPrinted>
  <dcterms:created xsi:type="dcterms:W3CDTF">2012-12-27T08:34:09Z</dcterms:created>
  <dcterms:modified xsi:type="dcterms:W3CDTF">2014-02-28T07:18:16Z</dcterms:modified>
  <cp:category/>
  <cp:version/>
  <cp:contentType/>
  <cp:contentStatus/>
</cp:coreProperties>
</file>